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tart Here" sheetId="1" state="visible" r:id="rId1"/>
    <sheet name="Trade Log" sheetId="2" state="visible" r:id="rId2"/>
    <sheet name="Dashboard" sheetId="3" state="visible" r:id="rId3"/>
    <sheet name="Settings" sheetId="4" state="visible" r:id="rId4"/>
  </sheets>
  <definedNames>
    <definedName name="SignupURL">'Start Here'!$C$19</definedName>
    <definedName name="_xlnm._FilterDatabase" localSheetId="1" hidden="1">'Trade Log'!$A$1:$U$501</definedName>
  </definedNames>
  <calcPr calcId="124519" fullCalcOnLoad="1"/>
</workbook>
</file>

<file path=xl/styles.xml><?xml version="1.0" encoding="utf-8"?>
<styleSheet xmlns="http://schemas.openxmlformats.org/spreadsheetml/2006/main">
  <numFmts count="6">
    <numFmt numFmtId="164" formatCode="yyyy-mm-dd"/>
    <numFmt numFmtId="165" formatCode="hh:mm"/>
    <numFmt numFmtId="166" formatCode="#,##0.00####"/>
    <numFmt numFmtId="167" formatCode="#,##0.00;[Red]-#,##0.00"/>
    <numFmt numFmtId="168" formatCode="0.00&quot;R&quot;"/>
    <numFmt numFmtId="169" formatCode="0.0%"/>
  </numFmts>
  <fonts count="14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b val="1"/>
      <color rgb="006563F0"/>
      <sz val="14"/>
    </font>
    <font>
      <name val="Arial"/>
      <color rgb="001F1F1F"/>
      <sz val="11"/>
    </font>
    <font>
      <name val="Arial"/>
      <i val="1"/>
      <color rgb="008A8A8A"/>
      <sz val="10"/>
    </font>
    <font>
      <name val="Arial"/>
      <b val="1"/>
      <color rgb="00FFFFFF"/>
      <sz val="13"/>
    </font>
    <font>
      <name val="Arial"/>
      <color rgb="008A8A8A"/>
      <sz val="9"/>
    </font>
    <font>
      <name val="Arial"/>
      <color rgb="001F1F1F"/>
      <sz val="10"/>
    </font>
    <font>
      <name val="Arial"/>
      <b val="1"/>
      <color rgb="00FFFFFF"/>
    </font>
    <font>
      <name val="Arial"/>
      <color rgb="001F1F1F"/>
    </font>
    <font>
      <name val="Arial"/>
      <b val="1"/>
      <i val="1"/>
      <color rgb="00E73D8A"/>
      <sz val="10"/>
    </font>
    <font>
      <name val="Arial"/>
      <color rgb="00CACACA"/>
      <sz val="9"/>
    </font>
    <font>
      <name val="Arial"/>
      <b val="1"/>
      <color rgb="006563F0"/>
      <sz val="12"/>
    </font>
    <font>
      <name val="Arial"/>
      <b val="1"/>
      <color rgb="00FFFFFF"/>
      <sz val="10"/>
    </font>
  </fonts>
  <fills count="6">
    <fill>
      <patternFill/>
    </fill>
    <fill>
      <patternFill patternType="gray125"/>
    </fill>
    <fill>
      <patternFill patternType="solid">
        <fgColor rgb="000C0C1F"/>
        <bgColor rgb="000C0C1F"/>
      </patternFill>
    </fill>
    <fill>
      <patternFill patternType="solid">
        <fgColor rgb="006563F0"/>
        <bgColor rgb="006563F0"/>
      </patternFill>
    </fill>
    <fill>
      <patternFill patternType="solid">
        <fgColor rgb="008A8A8A"/>
        <bgColor rgb="008A8A8A"/>
      </patternFill>
    </fill>
    <fill>
      <patternFill patternType="solid">
        <fgColor rgb="00F1F1FE"/>
        <bgColor rgb="00F1F1FE"/>
      </patternFill>
    </fill>
  </fills>
  <borders count="2">
    <border>
      <left/>
      <right/>
      <top/>
      <bottom/>
      <diagonal/>
    </border>
    <border>
      <left style="thin">
        <color rgb="00E3E3EE"/>
      </left>
      <right style="thin">
        <color rgb="00E3E3EE"/>
      </right>
      <top style="thin">
        <color rgb="00E3E3EE"/>
      </top>
      <bottom style="thin">
        <color rgb="00E3E3EE"/>
      </bottom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2" borderId="0" pivotButton="0" quotePrefix="0" xfId="0"/>
    <xf numFmtId="0" fontId="1" fillId="2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vertical="center" wrapText="1"/>
    </xf>
    <xf numFmtId="0" fontId="4" fillId="0" borderId="0" pivotButton="0" quotePrefix="0" xfId="0"/>
    <xf numFmtId="0" fontId="5" fillId="3" borderId="0" applyAlignment="1" pivotButton="0" quotePrefix="0" xfId="0">
      <alignment horizontal="center" vertical="center"/>
    </xf>
    <xf numFmtId="0" fontId="6" fillId="0" borderId="0" pivotButton="0" quotePrefix="0" xfId="0"/>
    <xf numFmtId="0" fontId="7" fillId="0" borderId="0" pivotButton="0" quotePrefix="0" xfId="0"/>
    <xf numFmtId="0" fontId="8" fillId="3" borderId="0" applyAlignment="1" pivotButton="0" quotePrefix="0" xfId="0">
      <alignment horizontal="center" vertical="center" wrapText="1"/>
    </xf>
    <xf numFmtId="0" fontId="8" fillId="4" borderId="0" applyAlignment="1" pivotButton="0" quotePrefix="0" xfId="0">
      <alignment horizontal="center" vertical="center" wrapText="1"/>
    </xf>
    <xf numFmtId="164" fontId="7" fillId="0" borderId="1" pivotButton="0" quotePrefix="0" xfId="0"/>
    <xf numFmtId="0" fontId="7" fillId="0" borderId="1" pivotButton="0" quotePrefix="0" xfId="0"/>
    <xf numFmtId="165" fontId="7" fillId="0" borderId="1" pivotButton="0" quotePrefix="0" xfId="0"/>
    <xf numFmtId="166" fontId="7" fillId="0" borderId="1" pivotButton="0" quotePrefix="0" xfId="0"/>
    <xf numFmtId="4" fontId="7" fillId="0" borderId="1" pivotButton="0" quotePrefix="0" xfId="0"/>
    <xf numFmtId="167" fontId="7" fillId="5" borderId="1" pivotButton="0" quotePrefix="0" xfId="0"/>
    <xf numFmtId="168" fontId="7" fillId="5" borderId="1" pivotButton="0" quotePrefix="0" xfId="0"/>
    <xf numFmtId="0" fontId="10" fillId="0" borderId="1" pivotButton="0" quotePrefix="0" xfId="0"/>
    <xf numFmtId="0" fontId="7" fillId="5" borderId="1" applyAlignment="1" pivotButton="0" quotePrefix="0" xfId="0">
      <alignment horizontal="center"/>
    </xf>
    <xf numFmtId="0" fontId="11" fillId="2" borderId="0" pivotButton="0" quotePrefix="0" xfId="0"/>
    <xf numFmtId="0" fontId="12" fillId="0" borderId="0" pivotButton="0" quotePrefix="0" xfId="0"/>
    <xf numFmtId="0" fontId="3" fillId="5" borderId="1" pivotButton="0" quotePrefix="0" xfId="0"/>
    <xf numFmtId="167" fontId="12" fillId="5" borderId="1" applyAlignment="1" pivotButton="0" quotePrefix="0" xfId="0">
      <alignment horizontal="right"/>
    </xf>
    <xf numFmtId="1" fontId="12" fillId="5" borderId="1" applyAlignment="1" pivotButton="0" quotePrefix="0" xfId="0">
      <alignment horizontal="right"/>
    </xf>
    <xf numFmtId="169" fontId="12" fillId="5" borderId="1" applyAlignment="1" pivotButton="0" quotePrefix="0" xfId="0">
      <alignment horizontal="right"/>
    </xf>
    <xf numFmtId="2" fontId="12" fillId="5" borderId="1" applyAlignment="1" pivotButton="0" quotePrefix="0" xfId="0">
      <alignment horizontal="right"/>
    </xf>
    <xf numFmtId="168" fontId="12" fillId="5" borderId="1" applyAlignment="1" pivotButton="0" quotePrefix="0" xfId="0">
      <alignment horizontal="right"/>
    </xf>
    <xf numFmtId="0" fontId="13" fillId="3" borderId="0" applyAlignment="1" pivotButton="0" quotePrefix="0" xfId="0">
      <alignment horizontal="center"/>
    </xf>
    <xf numFmtId="9" fontId="7" fillId="0" borderId="1" pivotButton="0" quotePrefix="0" xfId="0"/>
    <xf numFmtId="167" fontId="7" fillId="0" borderId="1" pivotButton="0" quotePrefix="0" xfId="0"/>
    <xf numFmtId="0" fontId="8" fillId="3" borderId="0" pivotButton="0" quotePrefix="0" xfId="0"/>
    <xf numFmtId="0" fontId="8" fillId="4" borderId="0" pivotButton="0" quotePrefix="0" xfId="0"/>
    <xf numFmtId="0" fontId="9" fillId="0" borderId="1" pivotButton="0" quotePrefix="0" xfId="0"/>
  </cellXfs>
  <cellStyles count="1">
    <cellStyle name="Normal" xfId="0" builtinId="0" hidden="0"/>
  </cellStyles>
  <dxfs count="3">
    <dxf>
      <font>
        <name val="Arial"/>
        <b val="1"/>
        <color rgb="00137A3A"/>
      </font>
      <fill>
        <patternFill patternType="solid">
          <fgColor rgb="00DDF5E6"/>
          <bgColor rgb="00DDF5E6"/>
        </patternFill>
      </fill>
    </dxf>
    <dxf>
      <font>
        <name val="Arial"/>
        <b val="1"/>
        <color rgb="00B3123F"/>
      </font>
      <fill>
        <patternFill patternType="solid">
          <fgColor rgb="00FDE3EC"/>
          <bgColor rgb="00FDE3EC"/>
        </patternFill>
      </fill>
    </dxf>
    <dxf>
      <font>
        <name val="Arial"/>
        <color rgb="00F1F1FE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Equity curve (cumulative net P&amp;L)</a:t>
            </a:r>
          </a:p>
        </rich>
      </tx>
    </title>
    <plotArea>
      <lineChart>
        <grouping val="standard"/>
        <ser>
          <idx val="0"/>
          <order val="0"/>
          <tx>
            <strRef>
              <f>'Trade Log'!U1</f>
            </strRef>
          </tx>
          <spPr>
            <a:ln w="28000">
              <a:solidFill>
                <a:srgbClr val="6563F0"/>
              </a:solidFill>
              <a:prstDash val="solid"/>
            </a:ln>
          </spPr>
          <marker>
            <symbol val="none"/>
            <spPr>
              <a:ln>
                <a:prstDash val="solid"/>
              </a:ln>
            </spPr>
          </marker>
          <val>
            <numRef>
              <f>'Trade Log'!$U$2:$U$501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title>
          <tx>
            <rich>
              <a:bodyPr/>
              <a:p>
                <a:pPr>
                  <a:defRPr/>
                </a:pPr>
                <a:r>
                  <a:t>Trade #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/>
        <title>
          <tx>
            <rich>
              <a:bodyPr/>
              <a:p>
                <a:pPr>
                  <a:defRPr/>
                </a:pPr>
                <a:r>
                  <a:t>P&amp;L</a:t>
                </a:r>
              </a:p>
            </rich>
          </tx>
        </title>
        <majorTickMark val="none"/>
        <minorTickMark val="none"/>
        <crossAx val="10"/>
      </valAx>
    </plotArea>
    <plotVisOnly val="1"/>
    <dispBlanksAs val="gap"/>
  </chart>
</chartSpace>
</file>

<file path=xl/charts/chart2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Net P&amp;L by setup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'Dashboard'!D24</f>
            </strRef>
          </tx>
          <spPr>
            <a:solidFill>
              <a:srgbClr val="6563F0"/>
            </a:solidFill>
            <a:ln>
              <a:prstDash val="solid"/>
            </a:ln>
          </spPr>
          <invertIfNegative val="0"/>
          <cat>
            <numRef>
              <f>'Dashboard'!$A$25:$A$36</f>
            </numRef>
          </cat>
          <val>
            <numRef>
              <f>'Dashboard'!$D$25:$D$36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_rels/drawing2.xml.rels><Relationships xmlns="http://schemas.openxmlformats.org/package/2006/relationships"><Relationship Type="http://schemas.openxmlformats.org/officeDocument/2006/relationships/chart" Target="/xl/charts/chart1.xml" Id="rId1" /><Relationship Type="http://schemas.openxmlformats.org/officeDocument/2006/relationships/chart" Target="/xl/charts/chart2.xml" Id="rId2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2</col>
      <colOff>0</colOff>
      <row>1</row>
      <rowOff>0</rowOff>
    </from>
    <ext cx="2286000" cy="419100"/>
    <pic>
      <nvPicPr>
        <cNvPr id="1" name="Image 1" descr="Picture"/>
        <cNvPicPr/>
      </nvPicPr>
      <blipFill>
        <a:blip cstate="print" r:embed="rId1"/>
        <a:stretch>
          <a:fillRect/>
        </a:stretch>
      </blipFill>
      <spPr>
        <a:prstGeom prst="rect"/>
      </spPr>
    </pic>
    <clientData/>
  </oneCellAnchor>
</wsDr>
</file>

<file path=xl/drawings/drawing2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3</col>
      <colOff>0</colOff>
      <row>2</row>
      <rowOff>0</rowOff>
    </from>
    <ext cx="6840000" cy="2951999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  <oneCellAnchor>
    <from>
      <col>0</col>
      <colOff>0</colOff>
      <row>37</row>
      <rowOff>0</rowOff>
    </from>
    <ext cx="6840000" cy="2951999"/>
    <graphicFrame>
      <nvGraphicFramePr>
        <cNvPr id="2" name="Chart 2"/>
        <cNvGraphicFramePr/>
      </nvGraphicFramePr>
      <xfrm/>
      <a:graphic>
        <a:graphicData uri="http://schemas.openxmlformats.org/drawingml/2006/chart">
          <c:chart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2.xml" Id="rId1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1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3" customWidth="1" min="2" max="2"/>
    <col width="100" customWidth="1" min="3" max="3"/>
    <col width="3" customWidth="1" min="4" max="4"/>
  </cols>
  <sheetData>
    <row r="1">
      <c r="A1" s="1" t="n"/>
      <c r="B1" s="1" t="n"/>
      <c r="C1" s="1" t="n"/>
      <c r="D1" s="1" t="n"/>
    </row>
    <row r="2" ht="40" customHeight="1">
      <c r="A2" s="1" t="n"/>
      <c r="B2" s="1" t="n"/>
      <c r="C2" s="1" t="n"/>
      <c r="D2" s="1" t="n"/>
    </row>
    <row r="3">
      <c r="A3" s="1" t="n"/>
      <c r="B3" s="1" t="n"/>
      <c r="C3" s="1" t="n"/>
      <c r="D3" s="1" t="n"/>
    </row>
    <row r="4" ht="28" customHeight="1">
      <c r="A4" s="1" t="n"/>
      <c r="B4" s="1" t="n"/>
      <c r="C4" s="2" t="inlineStr">
        <is>
          <t>Free Trading Journal Template</t>
        </is>
      </c>
      <c r="D4" s="1" t="n"/>
    </row>
    <row r="5">
      <c r="A5" s="1" t="n"/>
      <c r="B5" s="1" t="n"/>
      <c r="C5" s="1" t="n"/>
      <c r="D5" s="1" t="n"/>
    </row>
    <row r="7">
      <c r="C7" s="3" t="inlineStr">
        <is>
          <t>How to use it</t>
        </is>
      </c>
    </row>
    <row r="8" ht="32" customHeight="1">
      <c r="C8" s="4" t="inlineStr">
        <is>
          <t>1.  Open the Settings sheet and edit your Setups, Mistakes and Emotions lists. They feed the dropdowns.</t>
        </is>
      </c>
    </row>
    <row r="9" ht="32" customHeight="1">
      <c r="C9" s="4" t="inlineStr">
        <is>
          <t>2.  Go to Trade Log. Delete the 5 example rows (marked 'Example - delete me') and enter your own trades, one row per trade.</t>
        </is>
      </c>
    </row>
    <row r="10" ht="32" customHeight="1">
      <c r="C10" s="4" t="inlineStr">
        <is>
          <t>3.  Fill the white input cells. Gross P&amp;L, Net P&amp;L, R-multiple, Weekday and Cumulative P&amp;L calculate themselves (grey headers).</t>
        </is>
      </c>
    </row>
    <row r="11" ht="32" customHeight="1">
      <c r="C11" s="4" t="inlineStr">
        <is>
          <t>4.  Options and futures: put the contract multiplier in Multiplier (100 for stock options, 50 for ES). Leave blank for 1.</t>
        </is>
      </c>
    </row>
    <row r="12" ht="32" customHeight="1">
      <c r="C12" s="4" t="inlineStr">
        <is>
          <t>5.  Open Dashboard. Win rate, profit factor, expectancy, P&amp;L by setup / weekday / asset type and the equity curve update live.</t>
        </is>
      </c>
    </row>
    <row r="14">
      <c r="C14" s="5" t="inlineStr">
        <is>
          <t>Works in Excel and Google Sheets (File &gt; Import &gt; Upload). No macros. Rows 2-501 of Trade Log are pre-formatted.</t>
        </is>
      </c>
    </row>
    <row r="16" ht="38" customHeight="1">
      <c r="C16" s="6">
        <f>HYPERLINK(SignupURL,"Import this journal automatically into TraderSync - free")</f>
        <v/>
      </c>
    </row>
    <row r="18">
      <c r="C18" s="7" t="inlineStr">
        <is>
          <t>Link URL - edit this one cell to change the button above (named cell: SignupURL)</t>
        </is>
      </c>
    </row>
    <row r="19">
      <c r="C19" s="7" t="inlineStr">
        <is>
          <t>https://tradersync.com/online-free-trading-journal/</t>
        </is>
      </c>
    </row>
    <row r="21">
      <c r="C21" s="8" t="inlineStr">
        <is>
          <t>TraderSync - the trading journal that imports your trades from your broker and shows you what is working.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501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1" customWidth="1" min="2" max="2"/>
    <col width="12" customWidth="1" min="3" max="3"/>
    <col width="9" customWidth="1" min="4" max="4"/>
    <col width="11" customWidth="1" min="5" max="5"/>
    <col width="12" customWidth="1" min="6" max="6"/>
    <col width="11" customWidth="1" min="7" max="7"/>
    <col width="12" customWidth="1" min="8" max="8"/>
    <col width="10" customWidth="1" min="9" max="9"/>
    <col width="11" customWidth="1" min="10" max="10"/>
    <col width="9" customWidth="1" min="11" max="11"/>
    <col width="11" customWidth="1" min="12" max="12"/>
    <col width="13" customWidth="1" min="13" max="13"/>
    <col width="13" customWidth="1" min="14" max="14"/>
    <col width="11" customWidth="1" min="15" max="15"/>
    <col width="18" customWidth="1" min="16" max="16"/>
    <col width="16" customWidth="1" min="17" max="17"/>
    <col width="13" customWidth="1" min="18" max="18"/>
    <col width="34" customWidth="1" min="19" max="19"/>
    <col width="10" customWidth="1" min="20" max="20"/>
    <col width="15" customWidth="1" min="21" max="21"/>
  </cols>
  <sheetData>
    <row r="1" ht="32" customHeight="1">
      <c r="A1" s="9" t="inlineStr">
        <is>
          <t>Date</t>
        </is>
      </c>
      <c r="B1" s="9" t="inlineStr">
        <is>
          <t>Symbol</t>
        </is>
      </c>
      <c r="C1" s="9" t="inlineStr">
        <is>
          <t>Asset type</t>
        </is>
      </c>
      <c r="D1" s="9" t="inlineStr">
        <is>
          <t>Side</t>
        </is>
      </c>
      <c r="E1" s="9" t="inlineStr">
        <is>
          <t>Entry time</t>
        </is>
      </c>
      <c r="F1" s="9" t="inlineStr">
        <is>
          <t>Entry price</t>
        </is>
      </c>
      <c r="G1" s="9" t="inlineStr">
        <is>
          <t>Exit time</t>
        </is>
      </c>
      <c r="H1" s="9" t="inlineStr">
        <is>
          <t>Exit price</t>
        </is>
      </c>
      <c r="I1" s="9" t="inlineStr">
        <is>
          <t>Quantity</t>
        </is>
      </c>
      <c r="J1" s="9" t="inlineStr">
        <is>
          <t>Multiplier</t>
        </is>
      </c>
      <c r="K1" s="9" t="inlineStr">
        <is>
          <t>Fees</t>
        </is>
      </c>
      <c r="L1" s="9" t="inlineStr">
        <is>
          <t>Stop price</t>
        </is>
      </c>
      <c r="M1" s="10" t="inlineStr">
        <is>
          <t>Gross P&amp;L</t>
        </is>
      </c>
      <c r="N1" s="10" t="inlineStr">
        <is>
          <t>Net P&amp;L</t>
        </is>
      </c>
      <c r="O1" s="10" t="inlineStr">
        <is>
          <t>R-multiple</t>
        </is>
      </c>
      <c r="P1" s="9" t="inlineStr">
        <is>
          <t>Setup / Strategy</t>
        </is>
      </c>
      <c r="Q1" s="9" t="inlineStr">
        <is>
          <t>Mistake</t>
        </is>
      </c>
      <c r="R1" s="9" t="inlineStr">
        <is>
          <t>Emotion</t>
        </is>
      </c>
      <c r="S1" s="9" t="inlineStr">
        <is>
          <t>Notes</t>
        </is>
      </c>
      <c r="T1" s="10" t="inlineStr">
        <is>
          <t>Weekday</t>
        </is>
      </c>
      <c r="U1" s="10" t="inlineStr">
        <is>
          <t>Cumulative P&amp;L</t>
        </is>
      </c>
    </row>
    <row r="2">
      <c r="A2" s="11" t="n">
        <v>46300</v>
      </c>
      <c r="B2" s="12" t="inlineStr">
        <is>
          <t>AAPL</t>
        </is>
      </c>
      <c r="C2" s="12" t="inlineStr">
        <is>
          <t>Stock</t>
        </is>
      </c>
      <c r="D2" s="12" t="inlineStr">
        <is>
          <t>Long</t>
        </is>
      </c>
      <c r="E2" s="13" t="n">
        <v>0.40625</v>
      </c>
      <c r="F2" s="14" t="n">
        <v>225</v>
      </c>
      <c r="G2" s="13" t="n">
        <v>0.4375</v>
      </c>
      <c r="H2" s="14" t="n">
        <v>228.5</v>
      </c>
      <c r="I2" s="12" t="n">
        <v>100</v>
      </c>
      <c r="J2" s="12" t="n"/>
      <c r="K2" s="15" t="n">
        <v>2</v>
      </c>
      <c r="L2" s="14" t="n">
        <v>223.5</v>
      </c>
      <c r="M2" s="16">
        <f>IF(OR(F2="",H2="",I2=""),"",(H2-F2)*I2*IF(J2="",1,J2)*IF(D2="Short",-1,1))</f>
        <v/>
      </c>
      <c r="N2" s="16">
        <f>IF(M2="","",M2-IF(K2="",0,K2))</f>
        <v/>
      </c>
      <c r="O2" s="17">
        <f>IF(OR(N2="",L2="",F2="",I2=""),"",IF(F2=L2,"",N2/(ABS(F2-L2)*I2*IF(J2="",1,J2))))</f>
        <v/>
      </c>
      <c r="P2" s="12" t="inlineStr">
        <is>
          <t>Breakout</t>
        </is>
      </c>
      <c r="Q2" s="12" t="inlineStr">
        <is>
          <t>None</t>
        </is>
      </c>
      <c r="R2" s="12" t="inlineStr">
        <is>
          <t>Calm</t>
        </is>
      </c>
      <c r="S2" s="18" t="inlineStr">
        <is>
          <t>Example - delete me</t>
        </is>
      </c>
      <c r="T2" s="19">
        <f>IF(A2="","",CHOOSE(WEEKDAY(A2,2),"Mon","Tue","Wed","Thu","Fri","Sat","Sun"))</f>
        <v/>
      </c>
      <c r="U2" s="16">
        <f>IF(N2="",NA(),SUM(N$2:N2))</f>
        <v/>
      </c>
    </row>
    <row r="3">
      <c r="A3" s="11" t="n">
        <v>46301</v>
      </c>
      <c r="B3" s="12" t="inlineStr">
        <is>
          <t>TSLA</t>
        </is>
      </c>
      <c r="C3" s="12" t="inlineStr">
        <is>
          <t>Stock</t>
        </is>
      </c>
      <c r="D3" s="12" t="inlineStr">
        <is>
          <t>Short</t>
        </is>
      </c>
      <c r="E3" s="13" t="n">
        <v>0.4201388888888889</v>
      </c>
      <c r="F3" s="14" t="n">
        <v>250</v>
      </c>
      <c r="G3" s="13" t="n">
        <v>0.4583333333333333</v>
      </c>
      <c r="H3" s="14" t="n">
        <v>253</v>
      </c>
      <c r="I3" s="12" t="n">
        <v>50</v>
      </c>
      <c r="J3" s="12" t="n"/>
      <c r="K3" s="15" t="n">
        <v>2</v>
      </c>
      <c r="L3" s="14" t="n">
        <v>252</v>
      </c>
      <c r="M3" s="16">
        <f>IF(OR(F3="",H3="",I3=""),"",(H3-F3)*I3*IF(J3="",1,J3)*IF(D3="Short",-1,1))</f>
        <v/>
      </c>
      <c r="N3" s="16">
        <f>IF(M3="","",M3-IF(K3="",0,K3))</f>
        <v/>
      </c>
      <c r="O3" s="17">
        <f>IF(OR(N3="",L3="",F3="",I3=""),"",IF(F3=L3,"",N3/(ABS(F3-L3)*I3*IF(J3="",1,J3))))</f>
        <v/>
      </c>
      <c r="P3" s="12" t="inlineStr">
        <is>
          <t>Reversal</t>
        </is>
      </c>
      <c r="Q3" s="12" t="inlineStr">
        <is>
          <t>Moved stop</t>
        </is>
      </c>
      <c r="R3" s="12" t="inlineStr">
        <is>
          <t>Frustrated</t>
        </is>
      </c>
      <c r="S3" s="18" t="inlineStr">
        <is>
          <t>Example - delete me</t>
        </is>
      </c>
      <c r="T3" s="19">
        <f>IF(A3="","",CHOOSE(WEEKDAY(A3,2),"Mon","Tue","Wed","Thu","Fri","Sat","Sun"))</f>
        <v/>
      </c>
      <c r="U3" s="16">
        <f>IF(N3="",NA(),SUM(N$2:N3))</f>
        <v/>
      </c>
    </row>
    <row r="4">
      <c r="A4" s="11" t="n">
        <v>46302</v>
      </c>
      <c r="B4" s="12" t="inlineStr">
        <is>
          <t>ES</t>
        </is>
      </c>
      <c r="C4" s="12" t="inlineStr">
        <is>
          <t>Future</t>
        </is>
      </c>
      <c r="D4" s="12" t="inlineStr">
        <is>
          <t>Long</t>
        </is>
      </c>
      <c r="E4" s="13" t="n">
        <v>0.3993055555555556</v>
      </c>
      <c r="F4" s="14" t="n">
        <v>5800</v>
      </c>
      <c r="G4" s="13" t="n">
        <v>0.5486111111111112</v>
      </c>
      <c r="H4" s="14" t="n">
        <v>5812</v>
      </c>
      <c r="I4" s="12" t="n">
        <v>2</v>
      </c>
      <c r="J4" s="12" t="n">
        <v>50</v>
      </c>
      <c r="K4" s="15" t="n">
        <v>4.5</v>
      </c>
      <c r="L4" s="14" t="n">
        <v>5795</v>
      </c>
      <c r="M4" s="16">
        <f>IF(OR(F4="",H4="",I4=""),"",(H4-F4)*I4*IF(J4="",1,J4)*IF(D4="Short",-1,1))</f>
        <v/>
      </c>
      <c r="N4" s="16">
        <f>IF(M4="","",M4-IF(K4="",0,K4))</f>
        <v/>
      </c>
      <c r="O4" s="17">
        <f>IF(OR(N4="",L4="",F4="",I4=""),"",IF(F4=L4,"",N4/(ABS(F4-L4)*I4*IF(J4="",1,J4))))</f>
        <v/>
      </c>
      <c r="P4" s="12" t="inlineStr">
        <is>
          <t>Trend Follow</t>
        </is>
      </c>
      <c r="Q4" s="12" t="inlineStr">
        <is>
          <t>None</t>
        </is>
      </c>
      <c r="R4" s="12" t="inlineStr">
        <is>
          <t>Confident</t>
        </is>
      </c>
      <c r="S4" s="18" t="inlineStr">
        <is>
          <t>Example - delete me</t>
        </is>
      </c>
      <c r="T4" s="19">
        <f>IF(A4="","",CHOOSE(WEEKDAY(A4,2),"Mon","Tue","Wed","Thu","Fri","Sat","Sun"))</f>
        <v/>
      </c>
      <c r="U4" s="16">
        <f>IF(N4="",NA(),SUM(N$2:N4))</f>
        <v/>
      </c>
    </row>
    <row r="5">
      <c r="A5" s="11" t="n">
        <v>46303</v>
      </c>
      <c r="B5" s="12" t="inlineStr">
        <is>
          <t>EUR/USD</t>
        </is>
      </c>
      <c r="C5" s="12" t="inlineStr">
        <is>
          <t>Forex</t>
        </is>
      </c>
      <c r="D5" s="12" t="inlineStr">
        <is>
          <t>Short</t>
        </is>
      </c>
      <c r="E5" s="13" t="n">
        <v>0.34375</v>
      </c>
      <c r="F5" s="14" t="n">
        <v>1.085</v>
      </c>
      <c r="G5" s="13" t="n">
        <v>0.4027777777777778</v>
      </c>
      <c r="H5" s="14" t="n">
        <v>1.082</v>
      </c>
      <c r="I5" s="12" t="n">
        <v>10000</v>
      </c>
      <c r="J5" s="12" t="n"/>
      <c r="K5" s="15" t="n">
        <v>0</v>
      </c>
      <c r="L5" s="14" t="n">
        <v>1.087</v>
      </c>
      <c r="M5" s="16">
        <f>IF(OR(F5="",H5="",I5=""),"",(H5-F5)*I5*IF(J5="",1,J5)*IF(D5="Short",-1,1))</f>
        <v/>
      </c>
      <c r="N5" s="16">
        <f>IF(M5="","",M5-IF(K5="",0,K5))</f>
        <v/>
      </c>
      <c r="O5" s="17">
        <f>IF(OR(N5="",L5="",F5="",I5=""),"",IF(F5=L5,"",N5/(ABS(F5-L5)*I5*IF(J5="",1,J5))))</f>
        <v/>
      </c>
      <c r="P5" s="12" t="inlineStr">
        <is>
          <t>Pullback</t>
        </is>
      </c>
      <c r="Q5" s="12" t="inlineStr">
        <is>
          <t>None</t>
        </is>
      </c>
      <c r="R5" s="12" t="inlineStr">
        <is>
          <t>Calm</t>
        </is>
      </c>
      <c r="S5" s="18" t="inlineStr">
        <is>
          <t>Example - delete me</t>
        </is>
      </c>
      <c r="T5" s="19">
        <f>IF(A5="","",CHOOSE(WEEKDAY(A5,2),"Mon","Tue","Wed","Thu","Fri","Sat","Sun"))</f>
        <v/>
      </c>
      <c r="U5" s="16">
        <f>IF(N5="",NA(),SUM(N$2:N5))</f>
        <v/>
      </c>
    </row>
    <row r="6">
      <c r="A6" s="11" t="n">
        <v>46304</v>
      </c>
      <c r="B6" s="12" t="inlineStr">
        <is>
          <t>SPY 450C</t>
        </is>
      </c>
      <c r="C6" s="12" t="inlineStr">
        <is>
          <t>Option</t>
        </is>
      </c>
      <c r="D6" s="12" t="inlineStr">
        <is>
          <t>Long</t>
        </is>
      </c>
      <c r="E6" s="13" t="n">
        <v>0.5833333333333334</v>
      </c>
      <c r="F6" s="14" t="n">
        <v>2.1</v>
      </c>
      <c r="G6" s="13" t="n">
        <v>0.6388888888888888</v>
      </c>
      <c r="H6" s="14" t="n">
        <v>1.4</v>
      </c>
      <c r="I6" s="12" t="n">
        <v>3</v>
      </c>
      <c r="J6" s="12" t="n">
        <v>100</v>
      </c>
      <c r="K6" s="15" t="n">
        <v>3.9</v>
      </c>
      <c r="L6" s="14" t="n">
        <v>1.5</v>
      </c>
      <c r="M6" s="16">
        <f>IF(OR(F6="",H6="",I6=""),"",(H6-F6)*I6*IF(J6="",1,J6)*IF(D6="Short",-1,1))</f>
        <v/>
      </c>
      <c r="N6" s="16">
        <f>IF(M6="","",M6-IF(K6="",0,K6))</f>
        <v/>
      </c>
      <c r="O6" s="17">
        <f>IF(OR(N6="",L6="",F6="",I6=""),"",IF(F6=L6,"",N6/(ABS(F6-L6)*I6*IF(J6="",1,J6))))</f>
        <v/>
      </c>
      <c r="P6" s="12" t="inlineStr">
        <is>
          <t>News / Earnings</t>
        </is>
      </c>
      <c r="Q6" s="12" t="inlineStr">
        <is>
          <t>Chased entry</t>
        </is>
      </c>
      <c r="R6" s="12" t="inlineStr">
        <is>
          <t>FOMO</t>
        </is>
      </c>
      <c r="S6" s="18" t="inlineStr">
        <is>
          <t>Example - delete me</t>
        </is>
      </c>
      <c r="T6" s="19">
        <f>IF(A6="","",CHOOSE(WEEKDAY(A6,2),"Mon","Tue","Wed","Thu","Fri","Sat","Sun"))</f>
        <v/>
      </c>
      <c r="U6" s="16">
        <f>IF(N6="",NA(),SUM(N$2:N6))</f>
        <v/>
      </c>
    </row>
    <row r="7">
      <c r="A7" s="11" t="n"/>
      <c r="B7" s="12" t="n"/>
      <c r="C7" s="12" t="n"/>
      <c r="D7" s="12" t="n"/>
      <c r="E7" s="13" t="n"/>
      <c r="F7" s="14" t="n"/>
      <c r="G7" s="13" t="n"/>
      <c r="H7" s="14" t="n"/>
      <c r="I7" s="12" t="n"/>
      <c r="J7" s="12" t="n"/>
      <c r="K7" s="15" t="n"/>
      <c r="L7" s="14" t="n"/>
      <c r="M7" s="16">
        <f>IF(OR(F7="",H7="",I7=""),"",(H7-F7)*I7*IF(J7="",1,J7)*IF(D7="Short",-1,1))</f>
        <v/>
      </c>
      <c r="N7" s="16">
        <f>IF(M7="","",M7-IF(K7="",0,K7))</f>
        <v/>
      </c>
      <c r="O7" s="17">
        <f>IF(OR(N7="",L7="",F7="",I7=""),"",IF(F7=L7,"",N7/(ABS(F7-L7)*I7*IF(J7="",1,J7))))</f>
        <v/>
      </c>
      <c r="P7" s="12" t="n"/>
      <c r="Q7" s="12" t="n"/>
      <c r="R7" s="12" t="n"/>
      <c r="S7" s="12" t="n"/>
      <c r="T7" s="19">
        <f>IF(A7="","",CHOOSE(WEEKDAY(A7,2),"Mon","Tue","Wed","Thu","Fri","Sat","Sun"))</f>
        <v/>
      </c>
      <c r="U7" s="16">
        <f>IF(N7="",NA(),SUM(N$2:N7))</f>
        <v/>
      </c>
    </row>
    <row r="8">
      <c r="A8" s="11" t="n"/>
      <c r="B8" s="12" t="n"/>
      <c r="C8" s="12" t="n"/>
      <c r="D8" s="12" t="n"/>
      <c r="E8" s="13" t="n"/>
      <c r="F8" s="14" t="n"/>
      <c r="G8" s="13" t="n"/>
      <c r="H8" s="14" t="n"/>
      <c r="I8" s="12" t="n"/>
      <c r="J8" s="12" t="n"/>
      <c r="K8" s="15" t="n"/>
      <c r="L8" s="14" t="n"/>
      <c r="M8" s="16">
        <f>IF(OR(F8="",H8="",I8=""),"",(H8-F8)*I8*IF(J8="",1,J8)*IF(D8="Short",-1,1))</f>
        <v/>
      </c>
      <c r="N8" s="16">
        <f>IF(M8="","",M8-IF(K8="",0,K8))</f>
        <v/>
      </c>
      <c r="O8" s="17">
        <f>IF(OR(N8="",L8="",F8="",I8=""),"",IF(F8=L8,"",N8/(ABS(F8-L8)*I8*IF(J8="",1,J8))))</f>
        <v/>
      </c>
      <c r="P8" s="12" t="n"/>
      <c r="Q8" s="12" t="n"/>
      <c r="R8" s="12" t="n"/>
      <c r="S8" s="12" t="n"/>
      <c r="T8" s="19">
        <f>IF(A8="","",CHOOSE(WEEKDAY(A8,2),"Mon","Tue","Wed","Thu","Fri","Sat","Sun"))</f>
        <v/>
      </c>
      <c r="U8" s="16">
        <f>IF(N8="",NA(),SUM(N$2:N8))</f>
        <v/>
      </c>
    </row>
    <row r="9">
      <c r="A9" s="11" t="n"/>
      <c r="B9" s="12" t="n"/>
      <c r="C9" s="12" t="n"/>
      <c r="D9" s="12" t="n"/>
      <c r="E9" s="13" t="n"/>
      <c r="F9" s="14" t="n"/>
      <c r="G9" s="13" t="n"/>
      <c r="H9" s="14" t="n"/>
      <c r="I9" s="12" t="n"/>
      <c r="J9" s="12" t="n"/>
      <c r="K9" s="15" t="n"/>
      <c r="L9" s="14" t="n"/>
      <c r="M9" s="16">
        <f>IF(OR(F9="",H9="",I9=""),"",(H9-F9)*I9*IF(J9="",1,J9)*IF(D9="Short",-1,1))</f>
        <v/>
      </c>
      <c r="N9" s="16">
        <f>IF(M9="","",M9-IF(K9="",0,K9))</f>
        <v/>
      </c>
      <c r="O9" s="17">
        <f>IF(OR(N9="",L9="",F9="",I9=""),"",IF(F9=L9,"",N9/(ABS(F9-L9)*I9*IF(J9="",1,J9))))</f>
        <v/>
      </c>
      <c r="P9" s="12" t="n"/>
      <c r="Q9" s="12" t="n"/>
      <c r="R9" s="12" t="n"/>
      <c r="S9" s="12" t="n"/>
      <c r="T9" s="19">
        <f>IF(A9="","",CHOOSE(WEEKDAY(A9,2),"Mon","Tue","Wed","Thu","Fri","Sat","Sun"))</f>
        <v/>
      </c>
      <c r="U9" s="16">
        <f>IF(N9="",NA(),SUM(N$2:N9))</f>
        <v/>
      </c>
    </row>
    <row r="10">
      <c r="A10" s="11" t="n"/>
      <c r="B10" s="12" t="n"/>
      <c r="C10" s="12" t="n"/>
      <c r="D10" s="12" t="n"/>
      <c r="E10" s="13" t="n"/>
      <c r="F10" s="14" t="n"/>
      <c r="G10" s="13" t="n"/>
      <c r="H10" s="14" t="n"/>
      <c r="I10" s="12" t="n"/>
      <c r="J10" s="12" t="n"/>
      <c r="K10" s="15" t="n"/>
      <c r="L10" s="14" t="n"/>
      <c r="M10" s="16">
        <f>IF(OR(F10="",H10="",I10=""),"",(H10-F10)*I10*IF(J10="",1,J10)*IF(D10="Short",-1,1))</f>
        <v/>
      </c>
      <c r="N10" s="16">
        <f>IF(M10="","",M10-IF(K10="",0,K10))</f>
        <v/>
      </c>
      <c r="O10" s="17">
        <f>IF(OR(N10="",L10="",F10="",I10=""),"",IF(F10=L10,"",N10/(ABS(F10-L10)*I10*IF(J10="",1,J10))))</f>
        <v/>
      </c>
      <c r="P10" s="12" t="n"/>
      <c r="Q10" s="12" t="n"/>
      <c r="R10" s="12" t="n"/>
      <c r="S10" s="12" t="n"/>
      <c r="T10" s="19">
        <f>IF(A10="","",CHOOSE(WEEKDAY(A10,2),"Mon","Tue","Wed","Thu","Fri","Sat","Sun"))</f>
        <v/>
      </c>
      <c r="U10" s="16">
        <f>IF(N10="",NA(),SUM(N$2:N10))</f>
        <v/>
      </c>
    </row>
    <row r="11">
      <c r="A11" s="11" t="n"/>
      <c r="B11" s="12" t="n"/>
      <c r="C11" s="12" t="n"/>
      <c r="D11" s="12" t="n"/>
      <c r="E11" s="13" t="n"/>
      <c r="F11" s="14" t="n"/>
      <c r="G11" s="13" t="n"/>
      <c r="H11" s="14" t="n"/>
      <c r="I11" s="12" t="n"/>
      <c r="J11" s="12" t="n"/>
      <c r="K11" s="15" t="n"/>
      <c r="L11" s="14" t="n"/>
      <c r="M11" s="16">
        <f>IF(OR(F11="",H11="",I11=""),"",(H11-F11)*I11*IF(J11="",1,J11)*IF(D11="Short",-1,1))</f>
        <v/>
      </c>
      <c r="N11" s="16">
        <f>IF(M11="","",M11-IF(K11="",0,K11))</f>
        <v/>
      </c>
      <c r="O11" s="17">
        <f>IF(OR(N11="",L11="",F11="",I11=""),"",IF(F11=L11,"",N11/(ABS(F11-L11)*I11*IF(J11="",1,J11))))</f>
        <v/>
      </c>
      <c r="P11" s="12" t="n"/>
      <c r="Q11" s="12" t="n"/>
      <c r="R11" s="12" t="n"/>
      <c r="S11" s="12" t="n"/>
      <c r="T11" s="19">
        <f>IF(A11="","",CHOOSE(WEEKDAY(A11,2),"Mon","Tue","Wed","Thu","Fri","Sat","Sun"))</f>
        <v/>
      </c>
      <c r="U11" s="16">
        <f>IF(N11="",NA(),SUM(N$2:N11))</f>
        <v/>
      </c>
    </row>
    <row r="12">
      <c r="A12" s="11" t="n"/>
      <c r="B12" s="12" t="n"/>
      <c r="C12" s="12" t="n"/>
      <c r="D12" s="12" t="n"/>
      <c r="E12" s="13" t="n"/>
      <c r="F12" s="14" t="n"/>
      <c r="G12" s="13" t="n"/>
      <c r="H12" s="14" t="n"/>
      <c r="I12" s="12" t="n"/>
      <c r="J12" s="12" t="n"/>
      <c r="K12" s="15" t="n"/>
      <c r="L12" s="14" t="n"/>
      <c r="M12" s="16">
        <f>IF(OR(F12="",H12="",I12=""),"",(H12-F12)*I12*IF(J12="",1,J12)*IF(D12="Short",-1,1))</f>
        <v/>
      </c>
      <c r="N12" s="16">
        <f>IF(M12="","",M12-IF(K12="",0,K12))</f>
        <v/>
      </c>
      <c r="O12" s="17">
        <f>IF(OR(N12="",L12="",F12="",I12=""),"",IF(F12=L12,"",N12/(ABS(F12-L12)*I12*IF(J12="",1,J12))))</f>
        <v/>
      </c>
      <c r="P12" s="12" t="n"/>
      <c r="Q12" s="12" t="n"/>
      <c r="R12" s="12" t="n"/>
      <c r="S12" s="12" t="n"/>
      <c r="T12" s="19">
        <f>IF(A12="","",CHOOSE(WEEKDAY(A12,2),"Mon","Tue","Wed","Thu","Fri","Sat","Sun"))</f>
        <v/>
      </c>
      <c r="U12" s="16">
        <f>IF(N12="",NA(),SUM(N$2:N12))</f>
        <v/>
      </c>
    </row>
    <row r="13">
      <c r="A13" s="11" t="n"/>
      <c r="B13" s="12" t="n"/>
      <c r="C13" s="12" t="n"/>
      <c r="D13" s="12" t="n"/>
      <c r="E13" s="13" t="n"/>
      <c r="F13" s="14" t="n"/>
      <c r="G13" s="13" t="n"/>
      <c r="H13" s="14" t="n"/>
      <c r="I13" s="12" t="n"/>
      <c r="J13" s="12" t="n"/>
      <c r="K13" s="15" t="n"/>
      <c r="L13" s="14" t="n"/>
      <c r="M13" s="16">
        <f>IF(OR(F13="",H13="",I13=""),"",(H13-F13)*I13*IF(J13="",1,J13)*IF(D13="Short",-1,1))</f>
        <v/>
      </c>
      <c r="N13" s="16">
        <f>IF(M13="","",M13-IF(K13="",0,K13))</f>
        <v/>
      </c>
      <c r="O13" s="17">
        <f>IF(OR(N13="",L13="",F13="",I13=""),"",IF(F13=L13,"",N13/(ABS(F13-L13)*I13*IF(J13="",1,J13))))</f>
        <v/>
      </c>
      <c r="P13" s="12" t="n"/>
      <c r="Q13" s="12" t="n"/>
      <c r="R13" s="12" t="n"/>
      <c r="S13" s="12" t="n"/>
      <c r="T13" s="19">
        <f>IF(A13="","",CHOOSE(WEEKDAY(A13,2),"Mon","Tue","Wed","Thu","Fri","Sat","Sun"))</f>
        <v/>
      </c>
      <c r="U13" s="16">
        <f>IF(N13="",NA(),SUM(N$2:N13))</f>
        <v/>
      </c>
    </row>
    <row r="14">
      <c r="A14" s="11" t="n"/>
      <c r="B14" s="12" t="n"/>
      <c r="C14" s="12" t="n"/>
      <c r="D14" s="12" t="n"/>
      <c r="E14" s="13" t="n"/>
      <c r="F14" s="14" t="n"/>
      <c r="G14" s="13" t="n"/>
      <c r="H14" s="14" t="n"/>
      <c r="I14" s="12" t="n"/>
      <c r="J14" s="12" t="n"/>
      <c r="K14" s="15" t="n"/>
      <c r="L14" s="14" t="n"/>
      <c r="M14" s="16">
        <f>IF(OR(F14="",H14="",I14=""),"",(H14-F14)*I14*IF(J14="",1,J14)*IF(D14="Short",-1,1))</f>
        <v/>
      </c>
      <c r="N14" s="16">
        <f>IF(M14="","",M14-IF(K14="",0,K14))</f>
        <v/>
      </c>
      <c r="O14" s="17">
        <f>IF(OR(N14="",L14="",F14="",I14=""),"",IF(F14=L14,"",N14/(ABS(F14-L14)*I14*IF(J14="",1,J14))))</f>
        <v/>
      </c>
      <c r="P14" s="12" t="n"/>
      <c r="Q14" s="12" t="n"/>
      <c r="R14" s="12" t="n"/>
      <c r="S14" s="12" t="n"/>
      <c r="T14" s="19">
        <f>IF(A14="","",CHOOSE(WEEKDAY(A14,2),"Mon","Tue","Wed","Thu","Fri","Sat","Sun"))</f>
        <v/>
      </c>
      <c r="U14" s="16">
        <f>IF(N14="",NA(),SUM(N$2:N14))</f>
        <v/>
      </c>
    </row>
    <row r="15">
      <c r="A15" s="11" t="n"/>
      <c r="B15" s="12" t="n"/>
      <c r="C15" s="12" t="n"/>
      <c r="D15" s="12" t="n"/>
      <c r="E15" s="13" t="n"/>
      <c r="F15" s="14" t="n"/>
      <c r="G15" s="13" t="n"/>
      <c r="H15" s="14" t="n"/>
      <c r="I15" s="12" t="n"/>
      <c r="J15" s="12" t="n"/>
      <c r="K15" s="15" t="n"/>
      <c r="L15" s="14" t="n"/>
      <c r="M15" s="16">
        <f>IF(OR(F15="",H15="",I15=""),"",(H15-F15)*I15*IF(J15="",1,J15)*IF(D15="Short",-1,1))</f>
        <v/>
      </c>
      <c r="N15" s="16">
        <f>IF(M15="","",M15-IF(K15="",0,K15))</f>
        <v/>
      </c>
      <c r="O15" s="17">
        <f>IF(OR(N15="",L15="",F15="",I15=""),"",IF(F15=L15,"",N15/(ABS(F15-L15)*I15*IF(J15="",1,J15))))</f>
        <v/>
      </c>
      <c r="P15" s="12" t="n"/>
      <c r="Q15" s="12" t="n"/>
      <c r="R15" s="12" t="n"/>
      <c r="S15" s="12" t="n"/>
      <c r="T15" s="19">
        <f>IF(A15="","",CHOOSE(WEEKDAY(A15,2),"Mon","Tue","Wed","Thu","Fri","Sat","Sun"))</f>
        <v/>
      </c>
      <c r="U15" s="16">
        <f>IF(N15="",NA(),SUM(N$2:N15))</f>
        <v/>
      </c>
    </row>
    <row r="16">
      <c r="A16" s="11" t="n"/>
      <c r="B16" s="12" t="n"/>
      <c r="C16" s="12" t="n"/>
      <c r="D16" s="12" t="n"/>
      <c r="E16" s="13" t="n"/>
      <c r="F16" s="14" t="n"/>
      <c r="G16" s="13" t="n"/>
      <c r="H16" s="14" t="n"/>
      <c r="I16" s="12" t="n"/>
      <c r="J16" s="12" t="n"/>
      <c r="K16" s="15" t="n"/>
      <c r="L16" s="14" t="n"/>
      <c r="M16" s="16">
        <f>IF(OR(F16="",H16="",I16=""),"",(H16-F16)*I16*IF(J16="",1,J16)*IF(D16="Short",-1,1))</f>
        <v/>
      </c>
      <c r="N16" s="16">
        <f>IF(M16="","",M16-IF(K16="",0,K16))</f>
        <v/>
      </c>
      <c r="O16" s="17">
        <f>IF(OR(N16="",L16="",F16="",I16=""),"",IF(F16=L16,"",N16/(ABS(F16-L16)*I16*IF(J16="",1,J16))))</f>
        <v/>
      </c>
      <c r="P16" s="12" t="n"/>
      <c r="Q16" s="12" t="n"/>
      <c r="R16" s="12" t="n"/>
      <c r="S16" s="12" t="n"/>
      <c r="T16" s="19">
        <f>IF(A16="","",CHOOSE(WEEKDAY(A16,2),"Mon","Tue","Wed","Thu","Fri","Sat","Sun"))</f>
        <v/>
      </c>
      <c r="U16" s="16">
        <f>IF(N16="",NA(),SUM(N$2:N16))</f>
        <v/>
      </c>
    </row>
    <row r="17">
      <c r="A17" s="11" t="n"/>
      <c r="B17" s="12" t="n"/>
      <c r="C17" s="12" t="n"/>
      <c r="D17" s="12" t="n"/>
      <c r="E17" s="13" t="n"/>
      <c r="F17" s="14" t="n"/>
      <c r="G17" s="13" t="n"/>
      <c r="H17" s="14" t="n"/>
      <c r="I17" s="12" t="n"/>
      <c r="J17" s="12" t="n"/>
      <c r="K17" s="15" t="n"/>
      <c r="L17" s="14" t="n"/>
      <c r="M17" s="16">
        <f>IF(OR(F17="",H17="",I17=""),"",(H17-F17)*I17*IF(J17="",1,J17)*IF(D17="Short",-1,1))</f>
        <v/>
      </c>
      <c r="N17" s="16">
        <f>IF(M17="","",M17-IF(K17="",0,K17))</f>
        <v/>
      </c>
      <c r="O17" s="17">
        <f>IF(OR(N17="",L17="",F17="",I17=""),"",IF(F17=L17,"",N17/(ABS(F17-L17)*I17*IF(J17="",1,J17))))</f>
        <v/>
      </c>
      <c r="P17" s="12" t="n"/>
      <c r="Q17" s="12" t="n"/>
      <c r="R17" s="12" t="n"/>
      <c r="S17" s="12" t="n"/>
      <c r="T17" s="19">
        <f>IF(A17="","",CHOOSE(WEEKDAY(A17,2),"Mon","Tue","Wed","Thu","Fri","Sat","Sun"))</f>
        <v/>
      </c>
      <c r="U17" s="16">
        <f>IF(N17="",NA(),SUM(N$2:N17))</f>
        <v/>
      </c>
    </row>
    <row r="18">
      <c r="A18" s="11" t="n"/>
      <c r="B18" s="12" t="n"/>
      <c r="C18" s="12" t="n"/>
      <c r="D18" s="12" t="n"/>
      <c r="E18" s="13" t="n"/>
      <c r="F18" s="14" t="n"/>
      <c r="G18" s="13" t="n"/>
      <c r="H18" s="14" t="n"/>
      <c r="I18" s="12" t="n"/>
      <c r="J18" s="12" t="n"/>
      <c r="K18" s="15" t="n"/>
      <c r="L18" s="14" t="n"/>
      <c r="M18" s="16">
        <f>IF(OR(F18="",H18="",I18=""),"",(H18-F18)*I18*IF(J18="",1,J18)*IF(D18="Short",-1,1))</f>
        <v/>
      </c>
      <c r="N18" s="16">
        <f>IF(M18="","",M18-IF(K18="",0,K18))</f>
        <v/>
      </c>
      <c r="O18" s="17">
        <f>IF(OR(N18="",L18="",F18="",I18=""),"",IF(F18=L18,"",N18/(ABS(F18-L18)*I18*IF(J18="",1,J18))))</f>
        <v/>
      </c>
      <c r="P18" s="12" t="n"/>
      <c r="Q18" s="12" t="n"/>
      <c r="R18" s="12" t="n"/>
      <c r="S18" s="12" t="n"/>
      <c r="T18" s="19">
        <f>IF(A18="","",CHOOSE(WEEKDAY(A18,2),"Mon","Tue","Wed","Thu","Fri","Sat","Sun"))</f>
        <v/>
      </c>
      <c r="U18" s="16">
        <f>IF(N18="",NA(),SUM(N$2:N18))</f>
        <v/>
      </c>
    </row>
    <row r="19">
      <c r="A19" s="11" t="n"/>
      <c r="B19" s="12" t="n"/>
      <c r="C19" s="12" t="n"/>
      <c r="D19" s="12" t="n"/>
      <c r="E19" s="13" t="n"/>
      <c r="F19" s="14" t="n"/>
      <c r="G19" s="13" t="n"/>
      <c r="H19" s="14" t="n"/>
      <c r="I19" s="12" t="n"/>
      <c r="J19" s="12" t="n"/>
      <c r="K19" s="15" t="n"/>
      <c r="L19" s="14" t="n"/>
      <c r="M19" s="16">
        <f>IF(OR(F19="",H19="",I19=""),"",(H19-F19)*I19*IF(J19="",1,J19)*IF(D19="Short",-1,1))</f>
        <v/>
      </c>
      <c r="N19" s="16">
        <f>IF(M19="","",M19-IF(K19="",0,K19))</f>
        <v/>
      </c>
      <c r="O19" s="17">
        <f>IF(OR(N19="",L19="",F19="",I19=""),"",IF(F19=L19,"",N19/(ABS(F19-L19)*I19*IF(J19="",1,J19))))</f>
        <v/>
      </c>
      <c r="P19" s="12" t="n"/>
      <c r="Q19" s="12" t="n"/>
      <c r="R19" s="12" t="n"/>
      <c r="S19" s="12" t="n"/>
      <c r="T19" s="19">
        <f>IF(A19="","",CHOOSE(WEEKDAY(A19,2),"Mon","Tue","Wed","Thu","Fri","Sat","Sun"))</f>
        <v/>
      </c>
      <c r="U19" s="16">
        <f>IF(N19="",NA(),SUM(N$2:N19))</f>
        <v/>
      </c>
    </row>
    <row r="20">
      <c r="A20" s="11" t="n"/>
      <c r="B20" s="12" t="n"/>
      <c r="C20" s="12" t="n"/>
      <c r="D20" s="12" t="n"/>
      <c r="E20" s="13" t="n"/>
      <c r="F20" s="14" t="n"/>
      <c r="G20" s="13" t="n"/>
      <c r="H20" s="14" t="n"/>
      <c r="I20" s="12" t="n"/>
      <c r="J20" s="12" t="n"/>
      <c r="K20" s="15" t="n"/>
      <c r="L20" s="14" t="n"/>
      <c r="M20" s="16">
        <f>IF(OR(F20="",H20="",I20=""),"",(H20-F20)*I20*IF(J20="",1,J20)*IF(D20="Short",-1,1))</f>
        <v/>
      </c>
      <c r="N20" s="16">
        <f>IF(M20="","",M20-IF(K20="",0,K20))</f>
        <v/>
      </c>
      <c r="O20" s="17">
        <f>IF(OR(N20="",L20="",F20="",I20=""),"",IF(F20=L20,"",N20/(ABS(F20-L20)*I20*IF(J20="",1,J20))))</f>
        <v/>
      </c>
      <c r="P20" s="12" t="n"/>
      <c r="Q20" s="12" t="n"/>
      <c r="R20" s="12" t="n"/>
      <c r="S20" s="12" t="n"/>
      <c r="T20" s="19">
        <f>IF(A20="","",CHOOSE(WEEKDAY(A20,2),"Mon","Tue","Wed","Thu","Fri","Sat","Sun"))</f>
        <v/>
      </c>
      <c r="U20" s="16">
        <f>IF(N20="",NA(),SUM(N$2:N20))</f>
        <v/>
      </c>
    </row>
    <row r="21">
      <c r="A21" s="11" t="n"/>
      <c r="B21" s="12" t="n"/>
      <c r="C21" s="12" t="n"/>
      <c r="D21" s="12" t="n"/>
      <c r="E21" s="13" t="n"/>
      <c r="F21" s="14" t="n"/>
      <c r="G21" s="13" t="n"/>
      <c r="H21" s="14" t="n"/>
      <c r="I21" s="12" t="n"/>
      <c r="J21" s="12" t="n"/>
      <c r="K21" s="15" t="n"/>
      <c r="L21" s="14" t="n"/>
      <c r="M21" s="16">
        <f>IF(OR(F21="",H21="",I21=""),"",(H21-F21)*I21*IF(J21="",1,J21)*IF(D21="Short",-1,1))</f>
        <v/>
      </c>
      <c r="N21" s="16">
        <f>IF(M21="","",M21-IF(K21="",0,K21))</f>
        <v/>
      </c>
      <c r="O21" s="17">
        <f>IF(OR(N21="",L21="",F21="",I21=""),"",IF(F21=L21,"",N21/(ABS(F21-L21)*I21*IF(J21="",1,J21))))</f>
        <v/>
      </c>
      <c r="P21" s="12" t="n"/>
      <c r="Q21" s="12" t="n"/>
      <c r="R21" s="12" t="n"/>
      <c r="S21" s="12" t="n"/>
      <c r="T21" s="19">
        <f>IF(A21="","",CHOOSE(WEEKDAY(A21,2),"Mon","Tue","Wed","Thu","Fri","Sat","Sun"))</f>
        <v/>
      </c>
      <c r="U21" s="16">
        <f>IF(N21="",NA(),SUM(N$2:N21))</f>
        <v/>
      </c>
    </row>
    <row r="22">
      <c r="A22" s="11" t="n"/>
      <c r="B22" s="12" t="n"/>
      <c r="C22" s="12" t="n"/>
      <c r="D22" s="12" t="n"/>
      <c r="E22" s="13" t="n"/>
      <c r="F22" s="14" t="n"/>
      <c r="G22" s="13" t="n"/>
      <c r="H22" s="14" t="n"/>
      <c r="I22" s="12" t="n"/>
      <c r="J22" s="12" t="n"/>
      <c r="K22" s="15" t="n"/>
      <c r="L22" s="14" t="n"/>
      <c r="M22" s="16">
        <f>IF(OR(F22="",H22="",I22=""),"",(H22-F22)*I22*IF(J22="",1,J22)*IF(D22="Short",-1,1))</f>
        <v/>
      </c>
      <c r="N22" s="16">
        <f>IF(M22="","",M22-IF(K22="",0,K22))</f>
        <v/>
      </c>
      <c r="O22" s="17">
        <f>IF(OR(N22="",L22="",F22="",I22=""),"",IF(F22=L22,"",N22/(ABS(F22-L22)*I22*IF(J22="",1,J22))))</f>
        <v/>
      </c>
      <c r="P22" s="12" t="n"/>
      <c r="Q22" s="12" t="n"/>
      <c r="R22" s="12" t="n"/>
      <c r="S22" s="12" t="n"/>
      <c r="T22" s="19">
        <f>IF(A22="","",CHOOSE(WEEKDAY(A22,2),"Mon","Tue","Wed","Thu","Fri","Sat","Sun"))</f>
        <v/>
      </c>
      <c r="U22" s="16">
        <f>IF(N22="",NA(),SUM(N$2:N22))</f>
        <v/>
      </c>
    </row>
    <row r="23">
      <c r="A23" s="11" t="n"/>
      <c r="B23" s="12" t="n"/>
      <c r="C23" s="12" t="n"/>
      <c r="D23" s="12" t="n"/>
      <c r="E23" s="13" t="n"/>
      <c r="F23" s="14" t="n"/>
      <c r="G23" s="13" t="n"/>
      <c r="H23" s="14" t="n"/>
      <c r="I23" s="12" t="n"/>
      <c r="J23" s="12" t="n"/>
      <c r="K23" s="15" t="n"/>
      <c r="L23" s="14" t="n"/>
      <c r="M23" s="16">
        <f>IF(OR(F23="",H23="",I23=""),"",(H23-F23)*I23*IF(J23="",1,J23)*IF(D23="Short",-1,1))</f>
        <v/>
      </c>
      <c r="N23" s="16">
        <f>IF(M23="","",M23-IF(K23="",0,K23))</f>
        <v/>
      </c>
      <c r="O23" s="17">
        <f>IF(OR(N23="",L23="",F23="",I23=""),"",IF(F23=L23,"",N23/(ABS(F23-L23)*I23*IF(J23="",1,J23))))</f>
        <v/>
      </c>
      <c r="P23" s="12" t="n"/>
      <c r="Q23" s="12" t="n"/>
      <c r="R23" s="12" t="n"/>
      <c r="S23" s="12" t="n"/>
      <c r="T23" s="19">
        <f>IF(A23="","",CHOOSE(WEEKDAY(A23,2),"Mon","Tue","Wed","Thu","Fri","Sat","Sun"))</f>
        <v/>
      </c>
      <c r="U23" s="16">
        <f>IF(N23="",NA(),SUM(N$2:N23))</f>
        <v/>
      </c>
    </row>
    <row r="24">
      <c r="A24" s="11" t="n"/>
      <c r="B24" s="12" t="n"/>
      <c r="C24" s="12" t="n"/>
      <c r="D24" s="12" t="n"/>
      <c r="E24" s="13" t="n"/>
      <c r="F24" s="14" t="n"/>
      <c r="G24" s="13" t="n"/>
      <c r="H24" s="14" t="n"/>
      <c r="I24" s="12" t="n"/>
      <c r="J24" s="12" t="n"/>
      <c r="K24" s="15" t="n"/>
      <c r="L24" s="14" t="n"/>
      <c r="M24" s="16">
        <f>IF(OR(F24="",H24="",I24=""),"",(H24-F24)*I24*IF(J24="",1,J24)*IF(D24="Short",-1,1))</f>
        <v/>
      </c>
      <c r="N24" s="16">
        <f>IF(M24="","",M24-IF(K24="",0,K24))</f>
        <v/>
      </c>
      <c r="O24" s="17">
        <f>IF(OR(N24="",L24="",F24="",I24=""),"",IF(F24=L24,"",N24/(ABS(F24-L24)*I24*IF(J24="",1,J24))))</f>
        <v/>
      </c>
      <c r="P24" s="12" t="n"/>
      <c r="Q24" s="12" t="n"/>
      <c r="R24" s="12" t="n"/>
      <c r="S24" s="12" t="n"/>
      <c r="T24" s="19">
        <f>IF(A24="","",CHOOSE(WEEKDAY(A24,2),"Mon","Tue","Wed","Thu","Fri","Sat","Sun"))</f>
        <v/>
      </c>
      <c r="U24" s="16">
        <f>IF(N24="",NA(),SUM(N$2:N24))</f>
        <v/>
      </c>
    </row>
    <row r="25">
      <c r="A25" s="11" t="n"/>
      <c r="B25" s="12" t="n"/>
      <c r="C25" s="12" t="n"/>
      <c r="D25" s="12" t="n"/>
      <c r="E25" s="13" t="n"/>
      <c r="F25" s="14" t="n"/>
      <c r="G25" s="13" t="n"/>
      <c r="H25" s="14" t="n"/>
      <c r="I25" s="12" t="n"/>
      <c r="J25" s="12" t="n"/>
      <c r="K25" s="15" t="n"/>
      <c r="L25" s="14" t="n"/>
      <c r="M25" s="16">
        <f>IF(OR(F25="",H25="",I25=""),"",(H25-F25)*I25*IF(J25="",1,J25)*IF(D25="Short",-1,1))</f>
        <v/>
      </c>
      <c r="N25" s="16">
        <f>IF(M25="","",M25-IF(K25="",0,K25))</f>
        <v/>
      </c>
      <c r="O25" s="17">
        <f>IF(OR(N25="",L25="",F25="",I25=""),"",IF(F25=L25,"",N25/(ABS(F25-L25)*I25*IF(J25="",1,J25))))</f>
        <v/>
      </c>
      <c r="P25" s="12" t="n"/>
      <c r="Q25" s="12" t="n"/>
      <c r="R25" s="12" t="n"/>
      <c r="S25" s="12" t="n"/>
      <c r="T25" s="19">
        <f>IF(A25="","",CHOOSE(WEEKDAY(A25,2),"Mon","Tue","Wed","Thu","Fri","Sat","Sun"))</f>
        <v/>
      </c>
      <c r="U25" s="16">
        <f>IF(N25="",NA(),SUM(N$2:N25))</f>
        <v/>
      </c>
    </row>
    <row r="26">
      <c r="A26" s="11" t="n"/>
      <c r="B26" s="12" t="n"/>
      <c r="C26" s="12" t="n"/>
      <c r="D26" s="12" t="n"/>
      <c r="E26" s="13" t="n"/>
      <c r="F26" s="14" t="n"/>
      <c r="G26" s="13" t="n"/>
      <c r="H26" s="14" t="n"/>
      <c r="I26" s="12" t="n"/>
      <c r="J26" s="12" t="n"/>
      <c r="K26" s="15" t="n"/>
      <c r="L26" s="14" t="n"/>
      <c r="M26" s="16">
        <f>IF(OR(F26="",H26="",I26=""),"",(H26-F26)*I26*IF(J26="",1,J26)*IF(D26="Short",-1,1))</f>
        <v/>
      </c>
      <c r="N26" s="16">
        <f>IF(M26="","",M26-IF(K26="",0,K26))</f>
        <v/>
      </c>
      <c r="O26" s="17">
        <f>IF(OR(N26="",L26="",F26="",I26=""),"",IF(F26=L26,"",N26/(ABS(F26-L26)*I26*IF(J26="",1,J26))))</f>
        <v/>
      </c>
      <c r="P26" s="12" t="n"/>
      <c r="Q26" s="12" t="n"/>
      <c r="R26" s="12" t="n"/>
      <c r="S26" s="12" t="n"/>
      <c r="T26" s="19">
        <f>IF(A26="","",CHOOSE(WEEKDAY(A26,2),"Mon","Tue","Wed","Thu","Fri","Sat","Sun"))</f>
        <v/>
      </c>
      <c r="U26" s="16">
        <f>IF(N26="",NA(),SUM(N$2:N26))</f>
        <v/>
      </c>
    </row>
    <row r="27">
      <c r="A27" s="11" t="n"/>
      <c r="B27" s="12" t="n"/>
      <c r="C27" s="12" t="n"/>
      <c r="D27" s="12" t="n"/>
      <c r="E27" s="13" t="n"/>
      <c r="F27" s="14" t="n"/>
      <c r="G27" s="13" t="n"/>
      <c r="H27" s="14" t="n"/>
      <c r="I27" s="12" t="n"/>
      <c r="J27" s="12" t="n"/>
      <c r="K27" s="15" t="n"/>
      <c r="L27" s="14" t="n"/>
      <c r="M27" s="16">
        <f>IF(OR(F27="",H27="",I27=""),"",(H27-F27)*I27*IF(J27="",1,J27)*IF(D27="Short",-1,1))</f>
        <v/>
      </c>
      <c r="N27" s="16">
        <f>IF(M27="","",M27-IF(K27="",0,K27))</f>
        <v/>
      </c>
      <c r="O27" s="17">
        <f>IF(OR(N27="",L27="",F27="",I27=""),"",IF(F27=L27,"",N27/(ABS(F27-L27)*I27*IF(J27="",1,J27))))</f>
        <v/>
      </c>
      <c r="P27" s="12" t="n"/>
      <c r="Q27" s="12" t="n"/>
      <c r="R27" s="12" t="n"/>
      <c r="S27" s="12" t="n"/>
      <c r="T27" s="19">
        <f>IF(A27="","",CHOOSE(WEEKDAY(A27,2),"Mon","Tue","Wed","Thu","Fri","Sat","Sun"))</f>
        <v/>
      </c>
      <c r="U27" s="16">
        <f>IF(N27="",NA(),SUM(N$2:N27))</f>
        <v/>
      </c>
    </row>
    <row r="28">
      <c r="A28" s="11" t="n"/>
      <c r="B28" s="12" t="n"/>
      <c r="C28" s="12" t="n"/>
      <c r="D28" s="12" t="n"/>
      <c r="E28" s="13" t="n"/>
      <c r="F28" s="14" t="n"/>
      <c r="G28" s="13" t="n"/>
      <c r="H28" s="14" t="n"/>
      <c r="I28" s="12" t="n"/>
      <c r="J28" s="12" t="n"/>
      <c r="K28" s="15" t="n"/>
      <c r="L28" s="14" t="n"/>
      <c r="M28" s="16">
        <f>IF(OR(F28="",H28="",I28=""),"",(H28-F28)*I28*IF(J28="",1,J28)*IF(D28="Short",-1,1))</f>
        <v/>
      </c>
      <c r="N28" s="16">
        <f>IF(M28="","",M28-IF(K28="",0,K28))</f>
        <v/>
      </c>
      <c r="O28" s="17">
        <f>IF(OR(N28="",L28="",F28="",I28=""),"",IF(F28=L28,"",N28/(ABS(F28-L28)*I28*IF(J28="",1,J28))))</f>
        <v/>
      </c>
      <c r="P28" s="12" t="n"/>
      <c r="Q28" s="12" t="n"/>
      <c r="R28" s="12" t="n"/>
      <c r="S28" s="12" t="n"/>
      <c r="T28" s="19">
        <f>IF(A28="","",CHOOSE(WEEKDAY(A28,2),"Mon","Tue","Wed","Thu","Fri","Sat","Sun"))</f>
        <v/>
      </c>
      <c r="U28" s="16">
        <f>IF(N28="",NA(),SUM(N$2:N28))</f>
        <v/>
      </c>
    </row>
    <row r="29">
      <c r="A29" s="11" t="n"/>
      <c r="B29" s="12" t="n"/>
      <c r="C29" s="12" t="n"/>
      <c r="D29" s="12" t="n"/>
      <c r="E29" s="13" t="n"/>
      <c r="F29" s="14" t="n"/>
      <c r="G29" s="13" t="n"/>
      <c r="H29" s="14" t="n"/>
      <c r="I29" s="12" t="n"/>
      <c r="J29" s="12" t="n"/>
      <c r="K29" s="15" t="n"/>
      <c r="L29" s="14" t="n"/>
      <c r="M29" s="16">
        <f>IF(OR(F29="",H29="",I29=""),"",(H29-F29)*I29*IF(J29="",1,J29)*IF(D29="Short",-1,1))</f>
        <v/>
      </c>
      <c r="N29" s="16">
        <f>IF(M29="","",M29-IF(K29="",0,K29))</f>
        <v/>
      </c>
      <c r="O29" s="17">
        <f>IF(OR(N29="",L29="",F29="",I29=""),"",IF(F29=L29,"",N29/(ABS(F29-L29)*I29*IF(J29="",1,J29))))</f>
        <v/>
      </c>
      <c r="P29" s="12" t="n"/>
      <c r="Q29" s="12" t="n"/>
      <c r="R29" s="12" t="n"/>
      <c r="S29" s="12" t="n"/>
      <c r="T29" s="19">
        <f>IF(A29="","",CHOOSE(WEEKDAY(A29,2),"Mon","Tue","Wed","Thu","Fri","Sat","Sun"))</f>
        <v/>
      </c>
      <c r="U29" s="16">
        <f>IF(N29="",NA(),SUM(N$2:N29))</f>
        <v/>
      </c>
    </row>
    <row r="30">
      <c r="A30" s="11" t="n"/>
      <c r="B30" s="12" t="n"/>
      <c r="C30" s="12" t="n"/>
      <c r="D30" s="12" t="n"/>
      <c r="E30" s="13" t="n"/>
      <c r="F30" s="14" t="n"/>
      <c r="G30" s="13" t="n"/>
      <c r="H30" s="14" t="n"/>
      <c r="I30" s="12" t="n"/>
      <c r="J30" s="12" t="n"/>
      <c r="K30" s="15" t="n"/>
      <c r="L30" s="14" t="n"/>
      <c r="M30" s="16">
        <f>IF(OR(F30="",H30="",I30=""),"",(H30-F30)*I30*IF(J30="",1,J30)*IF(D30="Short",-1,1))</f>
        <v/>
      </c>
      <c r="N30" s="16">
        <f>IF(M30="","",M30-IF(K30="",0,K30))</f>
        <v/>
      </c>
      <c r="O30" s="17">
        <f>IF(OR(N30="",L30="",F30="",I30=""),"",IF(F30=L30,"",N30/(ABS(F30-L30)*I30*IF(J30="",1,J30))))</f>
        <v/>
      </c>
      <c r="P30" s="12" t="n"/>
      <c r="Q30" s="12" t="n"/>
      <c r="R30" s="12" t="n"/>
      <c r="S30" s="12" t="n"/>
      <c r="T30" s="19">
        <f>IF(A30="","",CHOOSE(WEEKDAY(A30,2),"Mon","Tue","Wed","Thu","Fri","Sat","Sun"))</f>
        <v/>
      </c>
      <c r="U30" s="16">
        <f>IF(N30="",NA(),SUM(N$2:N30))</f>
        <v/>
      </c>
    </row>
    <row r="31">
      <c r="A31" s="11" t="n"/>
      <c r="B31" s="12" t="n"/>
      <c r="C31" s="12" t="n"/>
      <c r="D31" s="12" t="n"/>
      <c r="E31" s="13" t="n"/>
      <c r="F31" s="14" t="n"/>
      <c r="G31" s="13" t="n"/>
      <c r="H31" s="14" t="n"/>
      <c r="I31" s="12" t="n"/>
      <c r="J31" s="12" t="n"/>
      <c r="K31" s="15" t="n"/>
      <c r="L31" s="14" t="n"/>
      <c r="M31" s="16">
        <f>IF(OR(F31="",H31="",I31=""),"",(H31-F31)*I31*IF(J31="",1,J31)*IF(D31="Short",-1,1))</f>
        <v/>
      </c>
      <c r="N31" s="16">
        <f>IF(M31="","",M31-IF(K31="",0,K31))</f>
        <v/>
      </c>
      <c r="O31" s="17">
        <f>IF(OR(N31="",L31="",F31="",I31=""),"",IF(F31=L31,"",N31/(ABS(F31-L31)*I31*IF(J31="",1,J31))))</f>
        <v/>
      </c>
      <c r="P31" s="12" t="n"/>
      <c r="Q31" s="12" t="n"/>
      <c r="R31" s="12" t="n"/>
      <c r="S31" s="12" t="n"/>
      <c r="T31" s="19">
        <f>IF(A31="","",CHOOSE(WEEKDAY(A31,2),"Mon","Tue","Wed","Thu","Fri","Sat","Sun"))</f>
        <v/>
      </c>
      <c r="U31" s="16">
        <f>IF(N31="",NA(),SUM(N$2:N31))</f>
        <v/>
      </c>
    </row>
    <row r="32">
      <c r="A32" s="11" t="n"/>
      <c r="B32" s="12" t="n"/>
      <c r="C32" s="12" t="n"/>
      <c r="D32" s="12" t="n"/>
      <c r="E32" s="13" t="n"/>
      <c r="F32" s="14" t="n"/>
      <c r="G32" s="13" t="n"/>
      <c r="H32" s="14" t="n"/>
      <c r="I32" s="12" t="n"/>
      <c r="J32" s="12" t="n"/>
      <c r="K32" s="15" t="n"/>
      <c r="L32" s="14" t="n"/>
      <c r="M32" s="16">
        <f>IF(OR(F32="",H32="",I32=""),"",(H32-F32)*I32*IF(J32="",1,J32)*IF(D32="Short",-1,1))</f>
        <v/>
      </c>
      <c r="N32" s="16">
        <f>IF(M32="","",M32-IF(K32="",0,K32))</f>
        <v/>
      </c>
      <c r="O32" s="17">
        <f>IF(OR(N32="",L32="",F32="",I32=""),"",IF(F32=L32,"",N32/(ABS(F32-L32)*I32*IF(J32="",1,J32))))</f>
        <v/>
      </c>
      <c r="P32" s="12" t="n"/>
      <c r="Q32" s="12" t="n"/>
      <c r="R32" s="12" t="n"/>
      <c r="S32" s="12" t="n"/>
      <c r="T32" s="19">
        <f>IF(A32="","",CHOOSE(WEEKDAY(A32,2),"Mon","Tue","Wed","Thu","Fri","Sat","Sun"))</f>
        <v/>
      </c>
      <c r="U32" s="16">
        <f>IF(N32="",NA(),SUM(N$2:N32))</f>
        <v/>
      </c>
    </row>
    <row r="33">
      <c r="A33" s="11" t="n"/>
      <c r="B33" s="12" t="n"/>
      <c r="C33" s="12" t="n"/>
      <c r="D33" s="12" t="n"/>
      <c r="E33" s="13" t="n"/>
      <c r="F33" s="14" t="n"/>
      <c r="G33" s="13" t="n"/>
      <c r="H33" s="14" t="n"/>
      <c r="I33" s="12" t="n"/>
      <c r="J33" s="12" t="n"/>
      <c r="K33" s="15" t="n"/>
      <c r="L33" s="14" t="n"/>
      <c r="M33" s="16">
        <f>IF(OR(F33="",H33="",I33=""),"",(H33-F33)*I33*IF(J33="",1,J33)*IF(D33="Short",-1,1))</f>
        <v/>
      </c>
      <c r="N33" s="16">
        <f>IF(M33="","",M33-IF(K33="",0,K33))</f>
        <v/>
      </c>
      <c r="O33" s="17">
        <f>IF(OR(N33="",L33="",F33="",I33=""),"",IF(F33=L33,"",N33/(ABS(F33-L33)*I33*IF(J33="",1,J33))))</f>
        <v/>
      </c>
      <c r="P33" s="12" t="n"/>
      <c r="Q33" s="12" t="n"/>
      <c r="R33" s="12" t="n"/>
      <c r="S33" s="12" t="n"/>
      <c r="T33" s="19">
        <f>IF(A33="","",CHOOSE(WEEKDAY(A33,2),"Mon","Tue","Wed","Thu","Fri","Sat","Sun"))</f>
        <v/>
      </c>
      <c r="U33" s="16">
        <f>IF(N33="",NA(),SUM(N$2:N33))</f>
        <v/>
      </c>
    </row>
    <row r="34">
      <c r="A34" s="11" t="n"/>
      <c r="B34" s="12" t="n"/>
      <c r="C34" s="12" t="n"/>
      <c r="D34" s="12" t="n"/>
      <c r="E34" s="13" t="n"/>
      <c r="F34" s="14" t="n"/>
      <c r="G34" s="13" t="n"/>
      <c r="H34" s="14" t="n"/>
      <c r="I34" s="12" t="n"/>
      <c r="J34" s="12" t="n"/>
      <c r="K34" s="15" t="n"/>
      <c r="L34" s="14" t="n"/>
      <c r="M34" s="16">
        <f>IF(OR(F34="",H34="",I34=""),"",(H34-F34)*I34*IF(J34="",1,J34)*IF(D34="Short",-1,1))</f>
        <v/>
      </c>
      <c r="N34" s="16">
        <f>IF(M34="","",M34-IF(K34="",0,K34))</f>
        <v/>
      </c>
      <c r="O34" s="17">
        <f>IF(OR(N34="",L34="",F34="",I34=""),"",IF(F34=L34,"",N34/(ABS(F34-L34)*I34*IF(J34="",1,J34))))</f>
        <v/>
      </c>
      <c r="P34" s="12" t="n"/>
      <c r="Q34" s="12" t="n"/>
      <c r="R34" s="12" t="n"/>
      <c r="S34" s="12" t="n"/>
      <c r="T34" s="19">
        <f>IF(A34="","",CHOOSE(WEEKDAY(A34,2),"Mon","Tue","Wed","Thu","Fri","Sat","Sun"))</f>
        <v/>
      </c>
      <c r="U34" s="16">
        <f>IF(N34="",NA(),SUM(N$2:N34))</f>
        <v/>
      </c>
    </row>
    <row r="35">
      <c r="A35" s="11" t="n"/>
      <c r="B35" s="12" t="n"/>
      <c r="C35" s="12" t="n"/>
      <c r="D35" s="12" t="n"/>
      <c r="E35" s="13" t="n"/>
      <c r="F35" s="14" t="n"/>
      <c r="G35" s="13" t="n"/>
      <c r="H35" s="14" t="n"/>
      <c r="I35" s="12" t="n"/>
      <c r="J35" s="12" t="n"/>
      <c r="K35" s="15" t="n"/>
      <c r="L35" s="14" t="n"/>
      <c r="M35" s="16">
        <f>IF(OR(F35="",H35="",I35=""),"",(H35-F35)*I35*IF(J35="",1,J35)*IF(D35="Short",-1,1))</f>
        <v/>
      </c>
      <c r="N35" s="16">
        <f>IF(M35="","",M35-IF(K35="",0,K35))</f>
        <v/>
      </c>
      <c r="O35" s="17">
        <f>IF(OR(N35="",L35="",F35="",I35=""),"",IF(F35=L35,"",N35/(ABS(F35-L35)*I35*IF(J35="",1,J35))))</f>
        <v/>
      </c>
      <c r="P35" s="12" t="n"/>
      <c r="Q35" s="12" t="n"/>
      <c r="R35" s="12" t="n"/>
      <c r="S35" s="12" t="n"/>
      <c r="T35" s="19">
        <f>IF(A35="","",CHOOSE(WEEKDAY(A35,2),"Mon","Tue","Wed","Thu","Fri","Sat","Sun"))</f>
        <v/>
      </c>
      <c r="U35" s="16">
        <f>IF(N35="",NA(),SUM(N$2:N35))</f>
        <v/>
      </c>
    </row>
    <row r="36">
      <c r="A36" s="11" t="n"/>
      <c r="B36" s="12" t="n"/>
      <c r="C36" s="12" t="n"/>
      <c r="D36" s="12" t="n"/>
      <c r="E36" s="13" t="n"/>
      <c r="F36" s="14" t="n"/>
      <c r="G36" s="13" t="n"/>
      <c r="H36" s="14" t="n"/>
      <c r="I36" s="12" t="n"/>
      <c r="J36" s="12" t="n"/>
      <c r="K36" s="15" t="n"/>
      <c r="L36" s="14" t="n"/>
      <c r="M36" s="16">
        <f>IF(OR(F36="",H36="",I36=""),"",(H36-F36)*I36*IF(J36="",1,J36)*IF(D36="Short",-1,1))</f>
        <v/>
      </c>
      <c r="N36" s="16">
        <f>IF(M36="","",M36-IF(K36="",0,K36))</f>
        <v/>
      </c>
      <c r="O36" s="17">
        <f>IF(OR(N36="",L36="",F36="",I36=""),"",IF(F36=L36,"",N36/(ABS(F36-L36)*I36*IF(J36="",1,J36))))</f>
        <v/>
      </c>
      <c r="P36" s="12" t="n"/>
      <c r="Q36" s="12" t="n"/>
      <c r="R36" s="12" t="n"/>
      <c r="S36" s="12" t="n"/>
      <c r="T36" s="19">
        <f>IF(A36="","",CHOOSE(WEEKDAY(A36,2),"Mon","Tue","Wed","Thu","Fri","Sat","Sun"))</f>
        <v/>
      </c>
      <c r="U36" s="16">
        <f>IF(N36="",NA(),SUM(N$2:N36))</f>
        <v/>
      </c>
    </row>
    <row r="37">
      <c r="A37" s="11" t="n"/>
      <c r="B37" s="12" t="n"/>
      <c r="C37" s="12" t="n"/>
      <c r="D37" s="12" t="n"/>
      <c r="E37" s="13" t="n"/>
      <c r="F37" s="14" t="n"/>
      <c r="G37" s="13" t="n"/>
      <c r="H37" s="14" t="n"/>
      <c r="I37" s="12" t="n"/>
      <c r="J37" s="12" t="n"/>
      <c r="K37" s="15" t="n"/>
      <c r="L37" s="14" t="n"/>
      <c r="M37" s="16">
        <f>IF(OR(F37="",H37="",I37=""),"",(H37-F37)*I37*IF(J37="",1,J37)*IF(D37="Short",-1,1))</f>
        <v/>
      </c>
      <c r="N37" s="16">
        <f>IF(M37="","",M37-IF(K37="",0,K37))</f>
        <v/>
      </c>
      <c r="O37" s="17">
        <f>IF(OR(N37="",L37="",F37="",I37=""),"",IF(F37=L37,"",N37/(ABS(F37-L37)*I37*IF(J37="",1,J37))))</f>
        <v/>
      </c>
      <c r="P37" s="12" t="n"/>
      <c r="Q37" s="12" t="n"/>
      <c r="R37" s="12" t="n"/>
      <c r="S37" s="12" t="n"/>
      <c r="T37" s="19">
        <f>IF(A37="","",CHOOSE(WEEKDAY(A37,2),"Mon","Tue","Wed","Thu","Fri","Sat","Sun"))</f>
        <v/>
      </c>
      <c r="U37" s="16">
        <f>IF(N37="",NA(),SUM(N$2:N37))</f>
        <v/>
      </c>
    </row>
    <row r="38">
      <c r="A38" s="11" t="n"/>
      <c r="B38" s="12" t="n"/>
      <c r="C38" s="12" t="n"/>
      <c r="D38" s="12" t="n"/>
      <c r="E38" s="13" t="n"/>
      <c r="F38" s="14" t="n"/>
      <c r="G38" s="13" t="n"/>
      <c r="H38" s="14" t="n"/>
      <c r="I38" s="12" t="n"/>
      <c r="J38" s="12" t="n"/>
      <c r="K38" s="15" t="n"/>
      <c r="L38" s="14" t="n"/>
      <c r="M38" s="16">
        <f>IF(OR(F38="",H38="",I38=""),"",(H38-F38)*I38*IF(J38="",1,J38)*IF(D38="Short",-1,1))</f>
        <v/>
      </c>
      <c r="N38" s="16">
        <f>IF(M38="","",M38-IF(K38="",0,K38))</f>
        <v/>
      </c>
      <c r="O38" s="17">
        <f>IF(OR(N38="",L38="",F38="",I38=""),"",IF(F38=L38,"",N38/(ABS(F38-L38)*I38*IF(J38="",1,J38))))</f>
        <v/>
      </c>
      <c r="P38" s="12" t="n"/>
      <c r="Q38" s="12" t="n"/>
      <c r="R38" s="12" t="n"/>
      <c r="S38" s="12" t="n"/>
      <c r="T38" s="19">
        <f>IF(A38="","",CHOOSE(WEEKDAY(A38,2),"Mon","Tue","Wed","Thu","Fri","Sat","Sun"))</f>
        <v/>
      </c>
      <c r="U38" s="16">
        <f>IF(N38="",NA(),SUM(N$2:N38))</f>
        <v/>
      </c>
    </row>
    <row r="39">
      <c r="A39" s="11" t="n"/>
      <c r="B39" s="12" t="n"/>
      <c r="C39" s="12" t="n"/>
      <c r="D39" s="12" t="n"/>
      <c r="E39" s="13" t="n"/>
      <c r="F39" s="14" t="n"/>
      <c r="G39" s="13" t="n"/>
      <c r="H39" s="14" t="n"/>
      <c r="I39" s="12" t="n"/>
      <c r="J39" s="12" t="n"/>
      <c r="K39" s="15" t="n"/>
      <c r="L39" s="14" t="n"/>
      <c r="M39" s="16">
        <f>IF(OR(F39="",H39="",I39=""),"",(H39-F39)*I39*IF(J39="",1,J39)*IF(D39="Short",-1,1))</f>
        <v/>
      </c>
      <c r="N39" s="16">
        <f>IF(M39="","",M39-IF(K39="",0,K39))</f>
        <v/>
      </c>
      <c r="O39" s="17">
        <f>IF(OR(N39="",L39="",F39="",I39=""),"",IF(F39=L39,"",N39/(ABS(F39-L39)*I39*IF(J39="",1,J39))))</f>
        <v/>
      </c>
      <c r="P39" s="12" t="n"/>
      <c r="Q39" s="12" t="n"/>
      <c r="R39" s="12" t="n"/>
      <c r="S39" s="12" t="n"/>
      <c r="T39" s="19">
        <f>IF(A39="","",CHOOSE(WEEKDAY(A39,2),"Mon","Tue","Wed","Thu","Fri","Sat","Sun"))</f>
        <v/>
      </c>
      <c r="U39" s="16">
        <f>IF(N39="",NA(),SUM(N$2:N39))</f>
        <v/>
      </c>
    </row>
    <row r="40">
      <c r="A40" s="11" t="n"/>
      <c r="B40" s="12" t="n"/>
      <c r="C40" s="12" t="n"/>
      <c r="D40" s="12" t="n"/>
      <c r="E40" s="13" t="n"/>
      <c r="F40" s="14" t="n"/>
      <c r="G40" s="13" t="n"/>
      <c r="H40" s="14" t="n"/>
      <c r="I40" s="12" t="n"/>
      <c r="J40" s="12" t="n"/>
      <c r="K40" s="15" t="n"/>
      <c r="L40" s="14" t="n"/>
      <c r="M40" s="16">
        <f>IF(OR(F40="",H40="",I40=""),"",(H40-F40)*I40*IF(J40="",1,J40)*IF(D40="Short",-1,1))</f>
        <v/>
      </c>
      <c r="N40" s="16">
        <f>IF(M40="","",M40-IF(K40="",0,K40))</f>
        <v/>
      </c>
      <c r="O40" s="17">
        <f>IF(OR(N40="",L40="",F40="",I40=""),"",IF(F40=L40,"",N40/(ABS(F40-L40)*I40*IF(J40="",1,J40))))</f>
        <v/>
      </c>
      <c r="P40" s="12" t="n"/>
      <c r="Q40" s="12" t="n"/>
      <c r="R40" s="12" t="n"/>
      <c r="S40" s="12" t="n"/>
      <c r="T40" s="19">
        <f>IF(A40="","",CHOOSE(WEEKDAY(A40,2),"Mon","Tue","Wed","Thu","Fri","Sat","Sun"))</f>
        <v/>
      </c>
      <c r="U40" s="16">
        <f>IF(N40="",NA(),SUM(N$2:N40))</f>
        <v/>
      </c>
    </row>
    <row r="41">
      <c r="A41" s="11" t="n"/>
      <c r="B41" s="12" t="n"/>
      <c r="C41" s="12" t="n"/>
      <c r="D41" s="12" t="n"/>
      <c r="E41" s="13" t="n"/>
      <c r="F41" s="14" t="n"/>
      <c r="G41" s="13" t="n"/>
      <c r="H41" s="14" t="n"/>
      <c r="I41" s="12" t="n"/>
      <c r="J41" s="12" t="n"/>
      <c r="K41" s="15" t="n"/>
      <c r="L41" s="14" t="n"/>
      <c r="M41" s="16">
        <f>IF(OR(F41="",H41="",I41=""),"",(H41-F41)*I41*IF(J41="",1,J41)*IF(D41="Short",-1,1))</f>
        <v/>
      </c>
      <c r="N41" s="16">
        <f>IF(M41="","",M41-IF(K41="",0,K41))</f>
        <v/>
      </c>
      <c r="O41" s="17">
        <f>IF(OR(N41="",L41="",F41="",I41=""),"",IF(F41=L41,"",N41/(ABS(F41-L41)*I41*IF(J41="",1,J41))))</f>
        <v/>
      </c>
      <c r="P41" s="12" t="n"/>
      <c r="Q41" s="12" t="n"/>
      <c r="R41" s="12" t="n"/>
      <c r="S41" s="12" t="n"/>
      <c r="T41" s="19">
        <f>IF(A41="","",CHOOSE(WEEKDAY(A41,2),"Mon","Tue","Wed","Thu","Fri","Sat","Sun"))</f>
        <v/>
      </c>
      <c r="U41" s="16">
        <f>IF(N41="",NA(),SUM(N$2:N41))</f>
        <v/>
      </c>
    </row>
    <row r="42">
      <c r="A42" s="11" t="n"/>
      <c r="B42" s="12" t="n"/>
      <c r="C42" s="12" t="n"/>
      <c r="D42" s="12" t="n"/>
      <c r="E42" s="13" t="n"/>
      <c r="F42" s="14" t="n"/>
      <c r="G42" s="13" t="n"/>
      <c r="H42" s="14" t="n"/>
      <c r="I42" s="12" t="n"/>
      <c r="J42" s="12" t="n"/>
      <c r="K42" s="15" t="n"/>
      <c r="L42" s="14" t="n"/>
      <c r="M42" s="16">
        <f>IF(OR(F42="",H42="",I42=""),"",(H42-F42)*I42*IF(J42="",1,J42)*IF(D42="Short",-1,1))</f>
        <v/>
      </c>
      <c r="N42" s="16">
        <f>IF(M42="","",M42-IF(K42="",0,K42))</f>
        <v/>
      </c>
      <c r="O42" s="17">
        <f>IF(OR(N42="",L42="",F42="",I42=""),"",IF(F42=L42,"",N42/(ABS(F42-L42)*I42*IF(J42="",1,J42))))</f>
        <v/>
      </c>
      <c r="P42" s="12" t="n"/>
      <c r="Q42" s="12" t="n"/>
      <c r="R42" s="12" t="n"/>
      <c r="S42" s="12" t="n"/>
      <c r="T42" s="19">
        <f>IF(A42="","",CHOOSE(WEEKDAY(A42,2),"Mon","Tue","Wed","Thu","Fri","Sat","Sun"))</f>
        <v/>
      </c>
      <c r="U42" s="16">
        <f>IF(N42="",NA(),SUM(N$2:N42))</f>
        <v/>
      </c>
    </row>
    <row r="43">
      <c r="A43" s="11" t="n"/>
      <c r="B43" s="12" t="n"/>
      <c r="C43" s="12" t="n"/>
      <c r="D43" s="12" t="n"/>
      <c r="E43" s="13" t="n"/>
      <c r="F43" s="14" t="n"/>
      <c r="G43" s="13" t="n"/>
      <c r="H43" s="14" t="n"/>
      <c r="I43" s="12" t="n"/>
      <c r="J43" s="12" t="n"/>
      <c r="K43" s="15" t="n"/>
      <c r="L43" s="14" t="n"/>
      <c r="M43" s="16">
        <f>IF(OR(F43="",H43="",I43=""),"",(H43-F43)*I43*IF(J43="",1,J43)*IF(D43="Short",-1,1))</f>
        <v/>
      </c>
      <c r="N43" s="16">
        <f>IF(M43="","",M43-IF(K43="",0,K43))</f>
        <v/>
      </c>
      <c r="O43" s="17">
        <f>IF(OR(N43="",L43="",F43="",I43=""),"",IF(F43=L43,"",N43/(ABS(F43-L43)*I43*IF(J43="",1,J43))))</f>
        <v/>
      </c>
      <c r="P43" s="12" t="n"/>
      <c r="Q43" s="12" t="n"/>
      <c r="R43" s="12" t="n"/>
      <c r="S43" s="12" t="n"/>
      <c r="T43" s="19">
        <f>IF(A43="","",CHOOSE(WEEKDAY(A43,2),"Mon","Tue","Wed","Thu","Fri","Sat","Sun"))</f>
        <v/>
      </c>
      <c r="U43" s="16">
        <f>IF(N43="",NA(),SUM(N$2:N43))</f>
        <v/>
      </c>
    </row>
    <row r="44">
      <c r="A44" s="11" t="n"/>
      <c r="B44" s="12" t="n"/>
      <c r="C44" s="12" t="n"/>
      <c r="D44" s="12" t="n"/>
      <c r="E44" s="13" t="n"/>
      <c r="F44" s="14" t="n"/>
      <c r="G44" s="13" t="n"/>
      <c r="H44" s="14" t="n"/>
      <c r="I44" s="12" t="n"/>
      <c r="J44" s="12" t="n"/>
      <c r="K44" s="15" t="n"/>
      <c r="L44" s="14" t="n"/>
      <c r="M44" s="16">
        <f>IF(OR(F44="",H44="",I44=""),"",(H44-F44)*I44*IF(J44="",1,J44)*IF(D44="Short",-1,1))</f>
        <v/>
      </c>
      <c r="N44" s="16">
        <f>IF(M44="","",M44-IF(K44="",0,K44))</f>
        <v/>
      </c>
      <c r="O44" s="17">
        <f>IF(OR(N44="",L44="",F44="",I44=""),"",IF(F44=L44,"",N44/(ABS(F44-L44)*I44*IF(J44="",1,J44))))</f>
        <v/>
      </c>
      <c r="P44" s="12" t="n"/>
      <c r="Q44" s="12" t="n"/>
      <c r="R44" s="12" t="n"/>
      <c r="S44" s="12" t="n"/>
      <c r="T44" s="19">
        <f>IF(A44="","",CHOOSE(WEEKDAY(A44,2),"Mon","Tue","Wed","Thu","Fri","Sat","Sun"))</f>
        <v/>
      </c>
      <c r="U44" s="16">
        <f>IF(N44="",NA(),SUM(N$2:N44))</f>
        <v/>
      </c>
    </row>
    <row r="45">
      <c r="A45" s="11" t="n"/>
      <c r="B45" s="12" t="n"/>
      <c r="C45" s="12" t="n"/>
      <c r="D45" s="12" t="n"/>
      <c r="E45" s="13" t="n"/>
      <c r="F45" s="14" t="n"/>
      <c r="G45" s="13" t="n"/>
      <c r="H45" s="14" t="n"/>
      <c r="I45" s="12" t="n"/>
      <c r="J45" s="12" t="n"/>
      <c r="K45" s="15" t="n"/>
      <c r="L45" s="14" t="n"/>
      <c r="M45" s="16">
        <f>IF(OR(F45="",H45="",I45=""),"",(H45-F45)*I45*IF(J45="",1,J45)*IF(D45="Short",-1,1))</f>
        <v/>
      </c>
      <c r="N45" s="16">
        <f>IF(M45="","",M45-IF(K45="",0,K45))</f>
        <v/>
      </c>
      <c r="O45" s="17">
        <f>IF(OR(N45="",L45="",F45="",I45=""),"",IF(F45=L45,"",N45/(ABS(F45-L45)*I45*IF(J45="",1,J45))))</f>
        <v/>
      </c>
      <c r="P45" s="12" t="n"/>
      <c r="Q45" s="12" t="n"/>
      <c r="R45" s="12" t="n"/>
      <c r="S45" s="12" t="n"/>
      <c r="T45" s="19">
        <f>IF(A45="","",CHOOSE(WEEKDAY(A45,2),"Mon","Tue","Wed","Thu","Fri","Sat","Sun"))</f>
        <v/>
      </c>
      <c r="U45" s="16">
        <f>IF(N45="",NA(),SUM(N$2:N45))</f>
        <v/>
      </c>
    </row>
    <row r="46">
      <c r="A46" s="11" t="n"/>
      <c r="B46" s="12" t="n"/>
      <c r="C46" s="12" t="n"/>
      <c r="D46" s="12" t="n"/>
      <c r="E46" s="13" t="n"/>
      <c r="F46" s="14" t="n"/>
      <c r="G46" s="13" t="n"/>
      <c r="H46" s="14" t="n"/>
      <c r="I46" s="12" t="n"/>
      <c r="J46" s="12" t="n"/>
      <c r="K46" s="15" t="n"/>
      <c r="L46" s="14" t="n"/>
      <c r="M46" s="16">
        <f>IF(OR(F46="",H46="",I46=""),"",(H46-F46)*I46*IF(J46="",1,J46)*IF(D46="Short",-1,1))</f>
        <v/>
      </c>
      <c r="N46" s="16">
        <f>IF(M46="","",M46-IF(K46="",0,K46))</f>
        <v/>
      </c>
      <c r="O46" s="17">
        <f>IF(OR(N46="",L46="",F46="",I46=""),"",IF(F46=L46,"",N46/(ABS(F46-L46)*I46*IF(J46="",1,J46))))</f>
        <v/>
      </c>
      <c r="P46" s="12" t="n"/>
      <c r="Q46" s="12" t="n"/>
      <c r="R46" s="12" t="n"/>
      <c r="S46" s="12" t="n"/>
      <c r="T46" s="19">
        <f>IF(A46="","",CHOOSE(WEEKDAY(A46,2),"Mon","Tue","Wed","Thu","Fri","Sat","Sun"))</f>
        <v/>
      </c>
      <c r="U46" s="16">
        <f>IF(N46="",NA(),SUM(N$2:N46))</f>
        <v/>
      </c>
    </row>
    <row r="47">
      <c r="A47" s="11" t="n"/>
      <c r="B47" s="12" t="n"/>
      <c r="C47" s="12" t="n"/>
      <c r="D47" s="12" t="n"/>
      <c r="E47" s="13" t="n"/>
      <c r="F47" s="14" t="n"/>
      <c r="G47" s="13" t="n"/>
      <c r="H47" s="14" t="n"/>
      <c r="I47" s="12" t="n"/>
      <c r="J47" s="12" t="n"/>
      <c r="K47" s="15" t="n"/>
      <c r="L47" s="14" t="n"/>
      <c r="M47" s="16">
        <f>IF(OR(F47="",H47="",I47=""),"",(H47-F47)*I47*IF(J47="",1,J47)*IF(D47="Short",-1,1))</f>
        <v/>
      </c>
      <c r="N47" s="16">
        <f>IF(M47="","",M47-IF(K47="",0,K47))</f>
        <v/>
      </c>
      <c r="O47" s="17">
        <f>IF(OR(N47="",L47="",F47="",I47=""),"",IF(F47=L47,"",N47/(ABS(F47-L47)*I47*IF(J47="",1,J47))))</f>
        <v/>
      </c>
      <c r="P47" s="12" t="n"/>
      <c r="Q47" s="12" t="n"/>
      <c r="R47" s="12" t="n"/>
      <c r="S47" s="12" t="n"/>
      <c r="T47" s="19">
        <f>IF(A47="","",CHOOSE(WEEKDAY(A47,2),"Mon","Tue","Wed","Thu","Fri","Sat","Sun"))</f>
        <v/>
      </c>
      <c r="U47" s="16">
        <f>IF(N47="",NA(),SUM(N$2:N47))</f>
        <v/>
      </c>
    </row>
    <row r="48">
      <c r="A48" s="11" t="n"/>
      <c r="B48" s="12" t="n"/>
      <c r="C48" s="12" t="n"/>
      <c r="D48" s="12" t="n"/>
      <c r="E48" s="13" t="n"/>
      <c r="F48" s="14" t="n"/>
      <c r="G48" s="13" t="n"/>
      <c r="H48" s="14" t="n"/>
      <c r="I48" s="12" t="n"/>
      <c r="J48" s="12" t="n"/>
      <c r="K48" s="15" t="n"/>
      <c r="L48" s="14" t="n"/>
      <c r="M48" s="16">
        <f>IF(OR(F48="",H48="",I48=""),"",(H48-F48)*I48*IF(J48="",1,J48)*IF(D48="Short",-1,1))</f>
        <v/>
      </c>
      <c r="N48" s="16">
        <f>IF(M48="","",M48-IF(K48="",0,K48))</f>
        <v/>
      </c>
      <c r="O48" s="17">
        <f>IF(OR(N48="",L48="",F48="",I48=""),"",IF(F48=L48,"",N48/(ABS(F48-L48)*I48*IF(J48="",1,J48))))</f>
        <v/>
      </c>
      <c r="P48" s="12" t="n"/>
      <c r="Q48" s="12" t="n"/>
      <c r="R48" s="12" t="n"/>
      <c r="S48" s="12" t="n"/>
      <c r="T48" s="19">
        <f>IF(A48="","",CHOOSE(WEEKDAY(A48,2),"Mon","Tue","Wed","Thu","Fri","Sat","Sun"))</f>
        <v/>
      </c>
      <c r="U48" s="16">
        <f>IF(N48="",NA(),SUM(N$2:N48))</f>
        <v/>
      </c>
    </row>
    <row r="49">
      <c r="A49" s="11" t="n"/>
      <c r="B49" s="12" t="n"/>
      <c r="C49" s="12" t="n"/>
      <c r="D49" s="12" t="n"/>
      <c r="E49" s="13" t="n"/>
      <c r="F49" s="14" t="n"/>
      <c r="G49" s="13" t="n"/>
      <c r="H49" s="14" t="n"/>
      <c r="I49" s="12" t="n"/>
      <c r="J49" s="12" t="n"/>
      <c r="K49" s="15" t="n"/>
      <c r="L49" s="14" t="n"/>
      <c r="M49" s="16">
        <f>IF(OR(F49="",H49="",I49=""),"",(H49-F49)*I49*IF(J49="",1,J49)*IF(D49="Short",-1,1))</f>
        <v/>
      </c>
      <c r="N49" s="16">
        <f>IF(M49="","",M49-IF(K49="",0,K49))</f>
        <v/>
      </c>
      <c r="O49" s="17">
        <f>IF(OR(N49="",L49="",F49="",I49=""),"",IF(F49=L49,"",N49/(ABS(F49-L49)*I49*IF(J49="",1,J49))))</f>
        <v/>
      </c>
      <c r="P49" s="12" t="n"/>
      <c r="Q49" s="12" t="n"/>
      <c r="R49" s="12" t="n"/>
      <c r="S49" s="12" t="n"/>
      <c r="T49" s="19">
        <f>IF(A49="","",CHOOSE(WEEKDAY(A49,2),"Mon","Tue","Wed","Thu","Fri","Sat","Sun"))</f>
        <v/>
      </c>
      <c r="U49" s="16">
        <f>IF(N49="",NA(),SUM(N$2:N49))</f>
        <v/>
      </c>
    </row>
    <row r="50">
      <c r="A50" s="11" t="n"/>
      <c r="B50" s="12" t="n"/>
      <c r="C50" s="12" t="n"/>
      <c r="D50" s="12" t="n"/>
      <c r="E50" s="13" t="n"/>
      <c r="F50" s="14" t="n"/>
      <c r="G50" s="13" t="n"/>
      <c r="H50" s="14" t="n"/>
      <c r="I50" s="12" t="n"/>
      <c r="J50" s="12" t="n"/>
      <c r="K50" s="15" t="n"/>
      <c r="L50" s="14" t="n"/>
      <c r="M50" s="16">
        <f>IF(OR(F50="",H50="",I50=""),"",(H50-F50)*I50*IF(J50="",1,J50)*IF(D50="Short",-1,1))</f>
        <v/>
      </c>
      <c r="N50" s="16">
        <f>IF(M50="","",M50-IF(K50="",0,K50))</f>
        <v/>
      </c>
      <c r="O50" s="17">
        <f>IF(OR(N50="",L50="",F50="",I50=""),"",IF(F50=L50,"",N50/(ABS(F50-L50)*I50*IF(J50="",1,J50))))</f>
        <v/>
      </c>
      <c r="P50" s="12" t="n"/>
      <c r="Q50" s="12" t="n"/>
      <c r="R50" s="12" t="n"/>
      <c r="S50" s="12" t="n"/>
      <c r="T50" s="19">
        <f>IF(A50="","",CHOOSE(WEEKDAY(A50,2),"Mon","Tue","Wed","Thu","Fri","Sat","Sun"))</f>
        <v/>
      </c>
      <c r="U50" s="16">
        <f>IF(N50="",NA(),SUM(N$2:N50))</f>
        <v/>
      </c>
    </row>
    <row r="51">
      <c r="A51" s="11" t="n"/>
      <c r="B51" s="12" t="n"/>
      <c r="C51" s="12" t="n"/>
      <c r="D51" s="12" t="n"/>
      <c r="E51" s="13" t="n"/>
      <c r="F51" s="14" t="n"/>
      <c r="G51" s="13" t="n"/>
      <c r="H51" s="14" t="n"/>
      <c r="I51" s="12" t="n"/>
      <c r="J51" s="12" t="n"/>
      <c r="K51" s="15" t="n"/>
      <c r="L51" s="14" t="n"/>
      <c r="M51" s="16">
        <f>IF(OR(F51="",H51="",I51=""),"",(H51-F51)*I51*IF(J51="",1,J51)*IF(D51="Short",-1,1))</f>
        <v/>
      </c>
      <c r="N51" s="16">
        <f>IF(M51="","",M51-IF(K51="",0,K51))</f>
        <v/>
      </c>
      <c r="O51" s="17">
        <f>IF(OR(N51="",L51="",F51="",I51=""),"",IF(F51=L51,"",N51/(ABS(F51-L51)*I51*IF(J51="",1,J51))))</f>
        <v/>
      </c>
      <c r="P51" s="12" t="n"/>
      <c r="Q51" s="12" t="n"/>
      <c r="R51" s="12" t="n"/>
      <c r="S51" s="12" t="n"/>
      <c r="T51" s="19">
        <f>IF(A51="","",CHOOSE(WEEKDAY(A51,2),"Mon","Tue","Wed","Thu","Fri","Sat","Sun"))</f>
        <v/>
      </c>
      <c r="U51" s="16">
        <f>IF(N51="",NA(),SUM(N$2:N51))</f>
        <v/>
      </c>
    </row>
    <row r="52">
      <c r="A52" s="11" t="n"/>
      <c r="B52" s="12" t="n"/>
      <c r="C52" s="12" t="n"/>
      <c r="D52" s="12" t="n"/>
      <c r="E52" s="13" t="n"/>
      <c r="F52" s="14" t="n"/>
      <c r="G52" s="13" t="n"/>
      <c r="H52" s="14" t="n"/>
      <c r="I52" s="12" t="n"/>
      <c r="J52" s="12" t="n"/>
      <c r="K52" s="15" t="n"/>
      <c r="L52" s="14" t="n"/>
      <c r="M52" s="16">
        <f>IF(OR(F52="",H52="",I52=""),"",(H52-F52)*I52*IF(J52="",1,J52)*IF(D52="Short",-1,1))</f>
        <v/>
      </c>
      <c r="N52" s="16">
        <f>IF(M52="","",M52-IF(K52="",0,K52))</f>
        <v/>
      </c>
      <c r="O52" s="17">
        <f>IF(OR(N52="",L52="",F52="",I52=""),"",IF(F52=L52,"",N52/(ABS(F52-L52)*I52*IF(J52="",1,J52))))</f>
        <v/>
      </c>
      <c r="P52" s="12" t="n"/>
      <c r="Q52" s="12" t="n"/>
      <c r="R52" s="12" t="n"/>
      <c r="S52" s="12" t="n"/>
      <c r="T52" s="19">
        <f>IF(A52="","",CHOOSE(WEEKDAY(A52,2),"Mon","Tue","Wed","Thu","Fri","Sat","Sun"))</f>
        <v/>
      </c>
      <c r="U52" s="16">
        <f>IF(N52="",NA(),SUM(N$2:N52))</f>
        <v/>
      </c>
    </row>
    <row r="53">
      <c r="A53" s="11" t="n"/>
      <c r="B53" s="12" t="n"/>
      <c r="C53" s="12" t="n"/>
      <c r="D53" s="12" t="n"/>
      <c r="E53" s="13" t="n"/>
      <c r="F53" s="14" t="n"/>
      <c r="G53" s="13" t="n"/>
      <c r="H53" s="14" t="n"/>
      <c r="I53" s="12" t="n"/>
      <c r="J53" s="12" t="n"/>
      <c r="K53" s="15" t="n"/>
      <c r="L53" s="14" t="n"/>
      <c r="M53" s="16">
        <f>IF(OR(F53="",H53="",I53=""),"",(H53-F53)*I53*IF(J53="",1,J53)*IF(D53="Short",-1,1))</f>
        <v/>
      </c>
      <c r="N53" s="16">
        <f>IF(M53="","",M53-IF(K53="",0,K53))</f>
        <v/>
      </c>
      <c r="O53" s="17">
        <f>IF(OR(N53="",L53="",F53="",I53=""),"",IF(F53=L53,"",N53/(ABS(F53-L53)*I53*IF(J53="",1,J53))))</f>
        <v/>
      </c>
      <c r="P53" s="12" t="n"/>
      <c r="Q53" s="12" t="n"/>
      <c r="R53" s="12" t="n"/>
      <c r="S53" s="12" t="n"/>
      <c r="T53" s="19">
        <f>IF(A53="","",CHOOSE(WEEKDAY(A53,2),"Mon","Tue","Wed","Thu","Fri","Sat","Sun"))</f>
        <v/>
      </c>
      <c r="U53" s="16">
        <f>IF(N53="",NA(),SUM(N$2:N53))</f>
        <v/>
      </c>
    </row>
    <row r="54">
      <c r="A54" s="11" t="n"/>
      <c r="B54" s="12" t="n"/>
      <c r="C54" s="12" t="n"/>
      <c r="D54" s="12" t="n"/>
      <c r="E54" s="13" t="n"/>
      <c r="F54" s="14" t="n"/>
      <c r="G54" s="13" t="n"/>
      <c r="H54" s="14" t="n"/>
      <c r="I54" s="12" t="n"/>
      <c r="J54" s="12" t="n"/>
      <c r="K54" s="15" t="n"/>
      <c r="L54" s="14" t="n"/>
      <c r="M54" s="16">
        <f>IF(OR(F54="",H54="",I54=""),"",(H54-F54)*I54*IF(J54="",1,J54)*IF(D54="Short",-1,1))</f>
        <v/>
      </c>
      <c r="N54" s="16">
        <f>IF(M54="","",M54-IF(K54="",0,K54))</f>
        <v/>
      </c>
      <c r="O54" s="17">
        <f>IF(OR(N54="",L54="",F54="",I54=""),"",IF(F54=L54,"",N54/(ABS(F54-L54)*I54*IF(J54="",1,J54))))</f>
        <v/>
      </c>
      <c r="P54" s="12" t="n"/>
      <c r="Q54" s="12" t="n"/>
      <c r="R54" s="12" t="n"/>
      <c r="S54" s="12" t="n"/>
      <c r="T54" s="19">
        <f>IF(A54="","",CHOOSE(WEEKDAY(A54,2),"Mon","Tue","Wed","Thu","Fri","Sat","Sun"))</f>
        <v/>
      </c>
      <c r="U54" s="16">
        <f>IF(N54="",NA(),SUM(N$2:N54))</f>
        <v/>
      </c>
    </row>
    <row r="55">
      <c r="A55" s="11" t="n"/>
      <c r="B55" s="12" t="n"/>
      <c r="C55" s="12" t="n"/>
      <c r="D55" s="12" t="n"/>
      <c r="E55" s="13" t="n"/>
      <c r="F55" s="14" t="n"/>
      <c r="G55" s="13" t="n"/>
      <c r="H55" s="14" t="n"/>
      <c r="I55" s="12" t="n"/>
      <c r="J55" s="12" t="n"/>
      <c r="K55" s="15" t="n"/>
      <c r="L55" s="14" t="n"/>
      <c r="M55" s="16">
        <f>IF(OR(F55="",H55="",I55=""),"",(H55-F55)*I55*IF(J55="",1,J55)*IF(D55="Short",-1,1))</f>
        <v/>
      </c>
      <c r="N55" s="16">
        <f>IF(M55="","",M55-IF(K55="",0,K55))</f>
        <v/>
      </c>
      <c r="O55" s="17">
        <f>IF(OR(N55="",L55="",F55="",I55=""),"",IF(F55=L55,"",N55/(ABS(F55-L55)*I55*IF(J55="",1,J55))))</f>
        <v/>
      </c>
      <c r="P55" s="12" t="n"/>
      <c r="Q55" s="12" t="n"/>
      <c r="R55" s="12" t="n"/>
      <c r="S55" s="12" t="n"/>
      <c r="T55" s="19">
        <f>IF(A55="","",CHOOSE(WEEKDAY(A55,2),"Mon","Tue","Wed","Thu","Fri","Sat","Sun"))</f>
        <v/>
      </c>
      <c r="U55" s="16">
        <f>IF(N55="",NA(),SUM(N$2:N55))</f>
        <v/>
      </c>
    </row>
    <row r="56">
      <c r="A56" s="11" t="n"/>
      <c r="B56" s="12" t="n"/>
      <c r="C56" s="12" t="n"/>
      <c r="D56" s="12" t="n"/>
      <c r="E56" s="13" t="n"/>
      <c r="F56" s="14" t="n"/>
      <c r="G56" s="13" t="n"/>
      <c r="H56" s="14" t="n"/>
      <c r="I56" s="12" t="n"/>
      <c r="J56" s="12" t="n"/>
      <c r="K56" s="15" t="n"/>
      <c r="L56" s="14" t="n"/>
      <c r="M56" s="16">
        <f>IF(OR(F56="",H56="",I56=""),"",(H56-F56)*I56*IF(J56="",1,J56)*IF(D56="Short",-1,1))</f>
        <v/>
      </c>
      <c r="N56" s="16">
        <f>IF(M56="","",M56-IF(K56="",0,K56))</f>
        <v/>
      </c>
      <c r="O56" s="17">
        <f>IF(OR(N56="",L56="",F56="",I56=""),"",IF(F56=L56,"",N56/(ABS(F56-L56)*I56*IF(J56="",1,J56))))</f>
        <v/>
      </c>
      <c r="P56" s="12" t="n"/>
      <c r="Q56" s="12" t="n"/>
      <c r="R56" s="12" t="n"/>
      <c r="S56" s="12" t="n"/>
      <c r="T56" s="19">
        <f>IF(A56="","",CHOOSE(WEEKDAY(A56,2),"Mon","Tue","Wed","Thu","Fri","Sat","Sun"))</f>
        <v/>
      </c>
      <c r="U56" s="16">
        <f>IF(N56="",NA(),SUM(N$2:N56))</f>
        <v/>
      </c>
    </row>
    <row r="57">
      <c r="A57" s="11" t="n"/>
      <c r="B57" s="12" t="n"/>
      <c r="C57" s="12" t="n"/>
      <c r="D57" s="12" t="n"/>
      <c r="E57" s="13" t="n"/>
      <c r="F57" s="14" t="n"/>
      <c r="G57" s="13" t="n"/>
      <c r="H57" s="14" t="n"/>
      <c r="I57" s="12" t="n"/>
      <c r="J57" s="12" t="n"/>
      <c r="K57" s="15" t="n"/>
      <c r="L57" s="14" t="n"/>
      <c r="M57" s="16">
        <f>IF(OR(F57="",H57="",I57=""),"",(H57-F57)*I57*IF(J57="",1,J57)*IF(D57="Short",-1,1))</f>
        <v/>
      </c>
      <c r="N57" s="16">
        <f>IF(M57="","",M57-IF(K57="",0,K57))</f>
        <v/>
      </c>
      <c r="O57" s="17">
        <f>IF(OR(N57="",L57="",F57="",I57=""),"",IF(F57=L57,"",N57/(ABS(F57-L57)*I57*IF(J57="",1,J57))))</f>
        <v/>
      </c>
      <c r="P57" s="12" t="n"/>
      <c r="Q57" s="12" t="n"/>
      <c r="R57" s="12" t="n"/>
      <c r="S57" s="12" t="n"/>
      <c r="T57" s="19">
        <f>IF(A57="","",CHOOSE(WEEKDAY(A57,2),"Mon","Tue","Wed","Thu","Fri","Sat","Sun"))</f>
        <v/>
      </c>
      <c r="U57" s="16">
        <f>IF(N57="",NA(),SUM(N$2:N57))</f>
        <v/>
      </c>
    </row>
    <row r="58">
      <c r="A58" s="11" t="n"/>
      <c r="B58" s="12" t="n"/>
      <c r="C58" s="12" t="n"/>
      <c r="D58" s="12" t="n"/>
      <c r="E58" s="13" t="n"/>
      <c r="F58" s="14" t="n"/>
      <c r="G58" s="13" t="n"/>
      <c r="H58" s="14" t="n"/>
      <c r="I58" s="12" t="n"/>
      <c r="J58" s="12" t="n"/>
      <c r="K58" s="15" t="n"/>
      <c r="L58" s="14" t="n"/>
      <c r="M58" s="16">
        <f>IF(OR(F58="",H58="",I58=""),"",(H58-F58)*I58*IF(J58="",1,J58)*IF(D58="Short",-1,1))</f>
        <v/>
      </c>
      <c r="N58" s="16">
        <f>IF(M58="","",M58-IF(K58="",0,K58))</f>
        <v/>
      </c>
      <c r="O58" s="17">
        <f>IF(OR(N58="",L58="",F58="",I58=""),"",IF(F58=L58,"",N58/(ABS(F58-L58)*I58*IF(J58="",1,J58))))</f>
        <v/>
      </c>
      <c r="P58" s="12" t="n"/>
      <c r="Q58" s="12" t="n"/>
      <c r="R58" s="12" t="n"/>
      <c r="S58" s="12" t="n"/>
      <c r="T58" s="19">
        <f>IF(A58="","",CHOOSE(WEEKDAY(A58,2),"Mon","Tue","Wed","Thu","Fri","Sat","Sun"))</f>
        <v/>
      </c>
      <c r="U58" s="16">
        <f>IF(N58="",NA(),SUM(N$2:N58))</f>
        <v/>
      </c>
    </row>
    <row r="59">
      <c r="A59" s="11" t="n"/>
      <c r="B59" s="12" t="n"/>
      <c r="C59" s="12" t="n"/>
      <c r="D59" s="12" t="n"/>
      <c r="E59" s="13" t="n"/>
      <c r="F59" s="14" t="n"/>
      <c r="G59" s="13" t="n"/>
      <c r="H59" s="14" t="n"/>
      <c r="I59" s="12" t="n"/>
      <c r="J59" s="12" t="n"/>
      <c r="K59" s="15" t="n"/>
      <c r="L59" s="14" t="n"/>
      <c r="M59" s="16">
        <f>IF(OR(F59="",H59="",I59=""),"",(H59-F59)*I59*IF(J59="",1,J59)*IF(D59="Short",-1,1))</f>
        <v/>
      </c>
      <c r="N59" s="16">
        <f>IF(M59="","",M59-IF(K59="",0,K59))</f>
        <v/>
      </c>
      <c r="O59" s="17">
        <f>IF(OR(N59="",L59="",F59="",I59=""),"",IF(F59=L59,"",N59/(ABS(F59-L59)*I59*IF(J59="",1,J59))))</f>
        <v/>
      </c>
      <c r="P59" s="12" t="n"/>
      <c r="Q59" s="12" t="n"/>
      <c r="R59" s="12" t="n"/>
      <c r="S59" s="12" t="n"/>
      <c r="T59" s="19">
        <f>IF(A59="","",CHOOSE(WEEKDAY(A59,2),"Mon","Tue","Wed","Thu","Fri","Sat","Sun"))</f>
        <v/>
      </c>
      <c r="U59" s="16">
        <f>IF(N59="",NA(),SUM(N$2:N59))</f>
        <v/>
      </c>
    </row>
    <row r="60">
      <c r="A60" s="11" t="n"/>
      <c r="B60" s="12" t="n"/>
      <c r="C60" s="12" t="n"/>
      <c r="D60" s="12" t="n"/>
      <c r="E60" s="13" t="n"/>
      <c r="F60" s="14" t="n"/>
      <c r="G60" s="13" t="n"/>
      <c r="H60" s="14" t="n"/>
      <c r="I60" s="12" t="n"/>
      <c r="J60" s="12" t="n"/>
      <c r="K60" s="15" t="n"/>
      <c r="L60" s="14" t="n"/>
      <c r="M60" s="16">
        <f>IF(OR(F60="",H60="",I60=""),"",(H60-F60)*I60*IF(J60="",1,J60)*IF(D60="Short",-1,1))</f>
        <v/>
      </c>
      <c r="N60" s="16">
        <f>IF(M60="","",M60-IF(K60="",0,K60))</f>
        <v/>
      </c>
      <c r="O60" s="17">
        <f>IF(OR(N60="",L60="",F60="",I60=""),"",IF(F60=L60,"",N60/(ABS(F60-L60)*I60*IF(J60="",1,J60))))</f>
        <v/>
      </c>
      <c r="P60" s="12" t="n"/>
      <c r="Q60" s="12" t="n"/>
      <c r="R60" s="12" t="n"/>
      <c r="S60" s="12" t="n"/>
      <c r="T60" s="19">
        <f>IF(A60="","",CHOOSE(WEEKDAY(A60,2),"Mon","Tue","Wed","Thu","Fri","Sat","Sun"))</f>
        <v/>
      </c>
      <c r="U60" s="16">
        <f>IF(N60="",NA(),SUM(N$2:N60))</f>
        <v/>
      </c>
    </row>
    <row r="61">
      <c r="A61" s="11" t="n"/>
      <c r="B61" s="12" t="n"/>
      <c r="C61" s="12" t="n"/>
      <c r="D61" s="12" t="n"/>
      <c r="E61" s="13" t="n"/>
      <c r="F61" s="14" t="n"/>
      <c r="G61" s="13" t="n"/>
      <c r="H61" s="14" t="n"/>
      <c r="I61" s="12" t="n"/>
      <c r="J61" s="12" t="n"/>
      <c r="K61" s="15" t="n"/>
      <c r="L61" s="14" t="n"/>
      <c r="M61" s="16">
        <f>IF(OR(F61="",H61="",I61=""),"",(H61-F61)*I61*IF(J61="",1,J61)*IF(D61="Short",-1,1))</f>
        <v/>
      </c>
      <c r="N61" s="16">
        <f>IF(M61="","",M61-IF(K61="",0,K61))</f>
        <v/>
      </c>
      <c r="O61" s="17">
        <f>IF(OR(N61="",L61="",F61="",I61=""),"",IF(F61=L61,"",N61/(ABS(F61-L61)*I61*IF(J61="",1,J61))))</f>
        <v/>
      </c>
      <c r="P61" s="12" t="n"/>
      <c r="Q61" s="12" t="n"/>
      <c r="R61" s="12" t="n"/>
      <c r="S61" s="12" t="n"/>
      <c r="T61" s="19">
        <f>IF(A61="","",CHOOSE(WEEKDAY(A61,2),"Mon","Tue","Wed","Thu","Fri","Sat","Sun"))</f>
        <v/>
      </c>
      <c r="U61" s="16">
        <f>IF(N61="",NA(),SUM(N$2:N61))</f>
        <v/>
      </c>
    </row>
    <row r="62">
      <c r="A62" s="11" t="n"/>
      <c r="B62" s="12" t="n"/>
      <c r="C62" s="12" t="n"/>
      <c r="D62" s="12" t="n"/>
      <c r="E62" s="13" t="n"/>
      <c r="F62" s="14" t="n"/>
      <c r="G62" s="13" t="n"/>
      <c r="H62" s="14" t="n"/>
      <c r="I62" s="12" t="n"/>
      <c r="J62" s="12" t="n"/>
      <c r="K62" s="15" t="n"/>
      <c r="L62" s="14" t="n"/>
      <c r="M62" s="16">
        <f>IF(OR(F62="",H62="",I62=""),"",(H62-F62)*I62*IF(J62="",1,J62)*IF(D62="Short",-1,1))</f>
        <v/>
      </c>
      <c r="N62" s="16">
        <f>IF(M62="","",M62-IF(K62="",0,K62))</f>
        <v/>
      </c>
      <c r="O62" s="17">
        <f>IF(OR(N62="",L62="",F62="",I62=""),"",IF(F62=L62,"",N62/(ABS(F62-L62)*I62*IF(J62="",1,J62))))</f>
        <v/>
      </c>
      <c r="P62" s="12" t="n"/>
      <c r="Q62" s="12" t="n"/>
      <c r="R62" s="12" t="n"/>
      <c r="S62" s="12" t="n"/>
      <c r="T62" s="19">
        <f>IF(A62="","",CHOOSE(WEEKDAY(A62,2),"Mon","Tue","Wed","Thu","Fri","Sat","Sun"))</f>
        <v/>
      </c>
      <c r="U62" s="16">
        <f>IF(N62="",NA(),SUM(N$2:N62))</f>
        <v/>
      </c>
    </row>
    <row r="63">
      <c r="A63" s="11" t="n"/>
      <c r="B63" s="12" t="n"/>
      <c r="C63" s="12" t="n"/>
      <c r="D63" s="12" t="n"/>
      <c r="E63" s="13" t="n"/>
      <c r="F63" s="14" t="n"/>
      <c r="G63" s="13" t="n"/>
      <c r="H63" s="14" t="n"/>
      <c r="I63" s="12" t="n"/>
      <c r="J63" s="12" t="n"/>
      <c r="K63" s="15" t="n"/>
      <c r="L63" s="14" t="n"/>
      <c r="M63" s="16">
        <f>IF(OR(F63="",H63="",I63=""),"",(H63-F63)*I63*IF(J63="",1,J63)*IF(D63="Short",-1,1))</f>
        <v/>
      </c>
      <c r="N63" s="16">
        <f>IF(M63="","",M63-IF(K63="",0,K63))</f>
        <v/>
      </c>
      <c r="O63" s="17">
        <f>IF(OR(N63="",L63="",F63="",I63=""),"",IF(F63=L63,"",N63/(ABS(F63-L63)*I63*IF(J63="",1,J63))))</f>
        <v/>
      </c>
      <c r="P63" s="12" t="n"/>
      <c r="Q63" s="12" t="n"/>
      <c r="R63" s="12" t="n"/>
      <c r="S63" s="12" t="n"/>
      <c r="T63" s="19">
        <f>IF(A63="","",CHOOSE(WEEKDAY(A63,2),"Mon","Tue","Wed","Thu","Fri","Sat","Sun"))</f>
        <v/>
      </c>
      <c r="U63" s="16">
        <f>IF(N63="",NA(),SUM(N$2:N63))</f>
        <v/>
      </c>
    </row>
    <row r="64">
      <c r="A64" s="11" t="n"/>
      <c r="B64" s="12" t="n"/>
      <c r="C64" s="12" t="n"/>
      <c r="D64" s="12" t="n"/>
      <c r="E64" s="13" t="n"/>
      <c r="F64" s="14" t="n"/>
      <c r="G64" s="13" t="n"/>
      <c r="H64" s="14" t="n"/>
      <c r="I64" s="12" t="n"/>
      <c r="J64" s="12" t="n"/>
      <c r="K64" s="15" t="n"/>
      <c r="L64" s="14" t="n"/>
      <c r="M64" s="16">
        <f>IF(OR(F64="",H64="",I64=""),"",(H64-F64)*I64*IF(J64="",1,J64)*IF(D64="Short",-1,1))</f>
        <v/>
      </c>
      <c r="N64" s="16">
        <f>IF(M64="","",M64-IF(K64="",0,K64))</f>
        <v/>
      </c>
      <c r="O64" s="17">
        <f>IF(OR(N64="",L64="",F64="",I64=""),"",IF(F64=L64,"",N64/(ABS(F64-L64)*I64*IF(J64="",1,J64))))</f>
        <v/>
      </c>
      <c r="P64" s="12" t="n"/>
      <c r="Q64" s="12" t="n"/>
      <c r="R64" s="12" t="n"/>
      <c r="S64" s="12" t="n"/>
      <c r="T64" s="19">
        <f>IF(A64="","",CHOOSE(WEEKDAY(A64,2),"Mon","Tue","Wed","Thu","Fri","Sat","Sun"))</f>
        <v/>
      </c>
      <c r="U64" s="16">
        <f>IF(N64="",NA(),SUM(N$2:N64))</f>
        <v/>
      </c>
    </row>
    <row r="65">
      <c r="A65" s="11" t="n"/>
      <c r="B65" s="12" t="n"/>
      <c r="C65" s="12" t="n"/>
      <c r="D65" s="12" t="n"/>
      <c r="E65" s="13" t="n"/>
      <c r="F65" s="14" t="n"/>
      <c r="G65" s="13" t="n"/>
      <c r="H65" s="14" t="n"/>
      <c r="I65" s="12" t="n"/>
      <c r="J65" s="12" t="n"/>
      <c r="K65" s="15" t="n"/>
      <c r="L65" s="14" t="n"/>
      <c r="M65" s="16">
        <f>IF(OR(F65="",H65="",I65=""),"",(H65-F65)*I65*IF(J65="",1,J65)*IF(D65="Short",-1,1))</f>
        <v/>
      </c>
      <c r="N65" s="16">
        <f>IF(M65="","",M65-IF(K65="",0,K65))</f>
        <v/>
      </c>
      <c r="O65" s="17">
        <f>IF(OR(N65="",L65="",F65="",I65=""),"",IF(F65=L65,"",N65/(ABS(F65-L65)*I65*IF(J65="",1,J65))))</f>
        <v/>
      </c>
      <c r="P65" s="12" t="n"/>
      <c r="Q65" s="12" t="n"/>
      <c r="R65" s="12" t="n"/>
      <c r="S65" s="12" t="n"/>
      <c r="T65" s="19">
        <f>IF(A65="","",CHOOSE(WEEKDAY(A65,2),"Mon","Tue","Wed","Thu","Fri","Sat","Sun"))</f>
        <v/>
      </c>
      <c r="U65" s="16">
        <f>IF(N65="",NA(),SUM(N$2:N65))</f>
        <v/>
      </c>
    </row>
    <row r="66">
      <c r="A66" s="11" t="n"/>
      <c r="B66" s="12" t="n"/>
      <c r="C66" s="12" t="n"/>
      <c r="D66" s="12" t="n"/>
      <c r="E66" s="13" t="n"/>
      <c r="F66" s="14" t="n"/>
      <c r="G66" s="13" t="n"/>
      <c r="H66" s="14" t="n"/>
      <c r="I66" s="12" t="n"/>
      <c r="J66" s="12" t="n"/>
      <c r="K66" s="15" t="n"/>
      <c r="L66" s="14" t="n"/>
      <c r="M66" s="16">
        <f>IF(OR(F66="",H66="",I66=""),"",(H66-F66)*I66*IF(J66="",1,J66)*IF(D66="Short",-1,1))</f>
        <v/>
      </c>
      <c r="N66" s="16">
        <f>IF(M66="","",M66-IF(K66="",0,K66))</f>
        <v/>
      </c>
      <c r="O66" s="17">
        <f>IF(OR(N66="",L66="",F66="",I66=""),"",IF(F66=L66,"",N66/(ABS(F66-L66)*I66*IF(J66="",1,J66))))</f>
        <v/>
      </c>
      <c r="P66" s="12" t="n"/>
      <c r="Q66" s="12" t="n"/>
      <c r="R66" s="12" t="n"/>
      <c r="S66" s="12" t="n"/>
      <c r="T66" s="19">
        <f>IF(A66="","",CHOOSE(WEEKDAY(A66,2),"Mon","Tue","Wed","Thu","Fri","Sat","Sun"))</f>
        <v/>
      </c>
      <c r="U66" s="16">
        <f>IF(N66="",NA(),SUM(N$2:N66))</f>
        <v/>
      </c>
    </row>
    <row r="67">
      <c r="A67" s="11" t="n"/>
      <c r="B67" s="12" t="n"/>
      <c r="C67" s="12" t="n"/>
      <c r="D67" s="12" t="n"/>
      <c r="E67" s="13" t="n"/>
      <c r="F67" s="14" t="n"/>
      <c r="G67" s="13" t="n"/>
      <c r="H67" s="14" t="n"/>
      <c r="I67" s="12" t="n"/>
      <c r="J67" s="12" t="n"/>
      <c r="K67" s="15" t="n"/>
      <c r="L67" s="14" t="n"/>
      <c r="M67" s="16">
        <f>IF(OR(F67="",H67="",I67=""),"",(H67-F67)*I67*IF(J67="",1,J67)*IF(D67="Short",-1,1))</f>
        <v/>
      </c>
      <c r="N67" s="16">
        <f>IF(M67="","",M67-IF(K67="",0,K67))</f>
        <v/>
      </c>
      <c r="O67" s="17">
        <f>IF(OR(N67="",L67="",F67="",I67=""),"",IF(F67=L67,"",N67/(ABS(F67-L67)*I67*IF(J67="",1,J67))))</f>
        <v/>
      </c>
      <c r="P67" s="12" t="n"/>
      <c r="Q67" s="12" t="n"/>
      <c r="R67" s="12" t="n"/>
      <c r="S67" s="12" t="n"/>
      <c r="T67" s="19">
        <f>IF(A67="","",CHOOSE(WEEKDAY(A67,2),"Mon","Tue","Wed","Thu","Fri","Sat","Sun"))</f>
        <v/>
      </c>
      <c r="U67" s="16">
        <f>IF(N67="",NA(),SUM(N$2:N67))</f>
        <v/>
      </c>
    </row>
    <row r="68">
      <c r="A68" s="11" t="n"/>
      <c r="B68" s="12" t="n"/>
      <c r="C68" s="12" t="n"/>
      <c r="D68" s="12" t="n"/>
      <c r="E68" s="13" t="n"/>
      <c r="F68" s="14" t="n"/>
      <c r="G68" s="13" t="n"/>
      <c r="H68" s="14" t="n"/>
      <c r="I68" s="12" t="n"/>
      <c r="J68" s="12" t="n"/>
      <c r="K68" s="15" t="n"/>
      <c r="L68" s="14" t="n"/>
      <c r="M68" s="16">
        <f>IF(OR(F68="",H68="",I68=""),"",(H68-F68)*I68*IF(J68="",1,J68)*IF(D68="Short",-1,1))</f>
        <v/>
      </c>
      <c r="N68" s="16">
        <f>IF(M68="","",M68-IF(K68="",0,K68))</f>
        <v/>
      </c>
      <c r="O68" s="17">
        <f>IF(OR(N68="",L68="",F68="",I68=""),"",IF(F68=L68,"",N68/(ABS(F68-L68)*I68*IF(J68="",1,J68))))</f>
        <v/>
      </c>
      <c r="P68" s="12" t="n"/>
      <c r="Q68" s="12" t="n"/>
      <c r="R68" s="12" t="n"/>
      <c r="S68" s="12" t="n"/>
      <c r="T68" s="19">
        <f>IF(A68="","",CHOOSE(WEEKDAY(A68,2),"Mon","Tue","Wed","Thu","Fri","Sat","Sun"))</f>
        <v/>
      </c>
      <c r="U68" s="16">
        <f>IF(N68="",NA(),SUM(N$2:N68))</f>
        <v/>
      </c>
    </row>
    <row r="69">
      <c r="A69" s="11" t="n"/>
      <c r="B69" s="12" t="n"/>
      <c r="C69" s="12" t="n"/>
      <c r="D69" s="12" t="n"/>
      <c r="E69" s="13" t="n"/>
      <c r="F69" s="14" t="n"/>
      <c r="G69" s="13" t="n"/>
      <c r="H69" s="14" t="n"/>
      <c r="I69" s="12" t="n"/>
      <c r="J69" s="12" t="n"/>
      <c r="K69" s="15" t="n"/>
      <c r="L69" s="14" t="n"/>
      <c r="M69" s="16">
        <f>IF(OR(F69="",H69="",I69=""),"",(H69-F69)*I69*IF(J69="",1,J69)*IF(D69="Short",-1,1))</f>
        <v/>
      </c>
      <c r="N69" s="16">
        <f>IF(M69="","",M69-IF(K69="",0,K69))</f>
        <v/>
      </c>
      <c r="O69" s="17">
        <f>IF(OR(N69="",L69="",F69="",I69=""),"",IF(F69=L69,"",N69/(ABS(F69-L69)*I69*IF(J69="",1,J69))))</f>
        <v/>
      </c>
      <c r="P69" s="12" t="n"/>
      <c r="Q69" s="12" t="n"/>
      <c r="R69" s="12" t="n"/>
      <c r="S69" s="12" t="n"/>
      <c r="T69" s="19">
        <f>IF(A69="","",CHOOSE(WEEKDAY(A69,2),"Mon","Tue","Wed","Thu","Fri","Sat","Sun"))</f>
        <v/>
      </c>
      <c r="U69" s="16">
        <f>IF(N69="",NA(),SUM(N$2:N69))</f>
        <v/>
      </c>
    </row>
    <row r="70">
      <c r="A70" s="11" t="n"/>
      <c r="B70" s="12" t="n"/>
      <c r="C70" s="12" t="n"/>
      <c r="D70" s="12" t="n"/>
      <c r="E70" s="13" t="n"/>
      <c r="F70" s="14" t="n"/>
      <c r="G70" s="13" t="n"/>
      <c r="H70" s="14" t="n"/>
      <c r="I70" s="12" t="n"/>
      <c r="J70" s="12" t="n"/>
      <c r="K70" s="15" t="n"/>
      <c r="L70" s="14" t="n"/>
      <c r="M70" s="16">
        <f>IF(OR(F70="",H70="",I70=""),"",(H70-F70)*I70*IF(J70="",1,J70)*IF(D70="Short",-1,1))</f>
        <v/>
      </c>
      <c r="N70" s="16">
        <f>IF(M70="","",M70-IF(K70="",0,K70))</f>
        <v/>
      </c>
      <c r="O70" s="17">
        <f>IF(OR(N70="",L70="",F70="",I70=""),"",IF(F70=L70,"",N70/(ABS(F70-L70)*I70*IF(J70="",1,J70))))</f>
        <v/>
      </c>
      <c r="P70" s="12" t="n"/>
      <c r="Q70" s="12" t="n"/>
      <c r="R70" s="12" t="n"/>
      <c r="S70" s="12" t="n"/>
      <c r="T70" s="19">
        <f>IF(A70="","",CHOOSE(WEEKDAY(A70,2),"Mon","Tue","Wed","Thu","Fri","Sat","Sun"))</f>
        <v/>
      </c>
      <c r="U70" s="16">
        <f>IF(N70="",NA(),SUM(N$2:N70))</f>
        <v/>
      </c>
    </row>
    <row r="71">
      <c r="A71" s="11" t="n"/>
      <c r="B71" s="12" t="n"/>
      <c r="C71" s="12" t="n"/>
      <c r="D71" s="12" t="n"/>
      <c r="E71" s="13" t="n"/>
      <c r="F71" s="14" t="n"/>
      <c r="G71" s="13" t="n"/>
      <c r="H71" s="14" t="n"/>
      <c r="I71" s="12" t="n"/>
      <c r="J71" s="12" t="n"/>
      <c r="K71" s="15" t="n"/>
      <c r="L71" s="14" t="n"/>
      <c r="M71" s="16">
        <f>IF(OR(F71="",H71="",I71=""),"",(H71-F71)*I71*IF(J71="",1,J71)*IF(D71="Short",-1,1))</f>
        <v/>
      </c>
      <c r="N71" s="16">
        <f>IF(M71="","",M71-IF(K71="",0,K71))</f>
        <v/>
      </c>
      <c r="O71" s="17">
        <f>IF(OR(N71="",L71="",F71="",I71=""),"",IF(F71=L71,"",N71/(ABS(F71-L71)*I71*IF(J71="",1,J71))))</f>
        <v/>
      </c>
      <c r="P71" s="12" t="n"/>
      <c r="Q71" s="12" t="n"/>
      <c r="R71" s="12" t="n"/>
      <c r="S71" s="12" t="n"/>
      <c r="T71" s="19">
        <f>IF(A71="","",CHOOSE(WEEKDAY(A71,2),"Mon","Tue","Wed","Thu","Fri","Sat","Sun"))</f>
        <v/>
      </c>
      <c r="U71" s="16">
        <f>IF(N71="",NA(),SUM(N$2:N71))</f>
        <v/>
      </c>
    </row>
    <row r="72">
      <c r="A72" s="11" t="n"/>
      <c r="B72" s="12" t="n"/>
      <c r="C72" s="12" t="n"/>
      <c r="D72" s="12" t="n"/>
      <c r="E72" s="13" t="n"/>
      <c r="F72" s="14" t="n"/>
      <c r="G72" s="13" t="n"/>
      <c r="H72" s="14" t="n"/>
      <c r="I72" s="12" t="n"/>
      <c r="J72" s="12" t="n"/>
      <c r="K72" s="15" t="n"/>
      <c r="L72" s="14" t="n"/>
      <c r="M72" s="16">
        <f>IF(OR(F72="",H72="",I72=""),"",(H72-F72)*I72*IF(J72="",1,J72)*IF(D72="Short",-1,1))</f>
        <v/>
      </c>
      <c r="N72" s="16">
        <f>IF(M72="","",M72-IF(K72="",0,K72))</f>
        <v/>
      </c>
      <c r="O72" s="17">
        <f>IF(OR(N72="",L72="",F72="",I72=""),"",IF(F72=L72,"",N72/(ABS(F72-L72)*I72*IF(J72="",1,J72))))</f>
        <v/>
      </c>
      <c r="P72" s="12" t="n"/>
      <c r="Q72" s="12" t="n"/>
      <c r="R72" s="12" t="n"/>
      <c r="S72" s="12" t="n"/>
      <c r="T72" s="19">
        <f>IF(A72="","",CHOOSE(WEEKDAY(A72,2),"Mon","Tue","Wed","Thu","Fri","Sat","Sun"))</f>
        <v/>
      </c>
      <c r="U72" s="16">
        <f>IF(N72="",NA(),SUM(N$2:N72))</f>
        <v/>
      </c>
    </row>
    <row r="73">
      <c r="A73" s="11" t="n"/>
      <c r="B73" s="12" t="n"/>
      <c r="C73" s="12" t="n"/>
      <c r="D73" s="12" t="n"/>
      <c r="E73" s="13" t="n"/>
      <c r="F73" s="14" t="n"/>
      <c r="G73" s="13" t="n"/>
      <c r="H73" s="14" t="n"/>
      <c r="I73" s="12" t="n"/>
      <c r="J73" s="12" t="n"/>
      <c r="K73" s="15" t="n"/>
      <c r="L73" s="14" t="n"/>
      <c r="M73" s="16">
        <f>IF(OR(F73="",H73="",I73=""),"",(H73-F73)*I73*IF(J73="",1,J73)*IF(D73="Short",-1,1))</f>
        <v/>
      </c>
      <c r="N73" s="16">
        <f>IF(M73="","",M73-IF(K73="",0,K73))</f>
        <v/>
      </c>
      <c r="O73" s="17">
        <f>IF(OR(N73="",L73="",F73="",I73=""),"",IF(F73=L73,"",N73/(ABS(F73-L73)*I73*IF(J73="",1,J73))))</f>
        <v/>
      </c>
      <c r="P73" s="12" t="n"/>
      <c r="Q73" s="12" t="n"/>
      <c r="R73" s="12" t="n"/>
      <c r="S73" s="12" t="n"/>
      <c r="T73" s="19">
        <f>IF(A73="","",CHOOSE(WEEKDAY(A73,2),"Mon","Tue","Wed","Thu","Fri","Sat","Sun"))</f>
        <v/>
      </c>
      <c r="U73" s="16">
        <f>IF(N73="",NA(),SUM(N$2:N73))</f>
        <v/>
      </c>
    </row>
    <row r="74">
      <c r="A74" s="11" t="n"/>
      <c r="B74" s="12" t="n"/>
      <c r="C74" s="12" t="n"/>
      <c r="D74" s="12" t="n"/>
      <c r="E74" s="13" t="n"/>
      <c r="F74" s="14" t="n"/>
      <c r="G74" s="13" t="n"/>
      <c r="H74" s="14" t="n"/>
      <c r="I74" s="12" t="n"/>
      <c r="J74" s="12" t="n"/>
      <c r="K74" s="15" t="n"/>
      <c r="L74" s="14" t="n"/>
      <c r="M74" s="16">
        <f>IF(OR(F74="",H74="",I74=""),"",(H74-F74)*I74*IF(J74="",1,J74)*IF(D74="Short",-1,1))</f>
        <v/>
      </c>
      <c r="N74" s="16">
        <f>IF(M74="","",M74-IF(K74="",0,K74))</f>
        <v/>
      </c>
      <c r="O74" s="17">
        <f>IF(OR(N74="",L74="",F74="",I74=""),"",IF(F74=L74,"",N74/(ABS(F74-L74)*I74*IF(J74="",1,J74))))</f>
        <v/>
      </c>
      <c r="P74" s="12" t="n"/>
      <c r="Q74" s="12" t="n"/>
      <c r="R74" s="12" t="n"/>
      <c r="S74" s="12" t="n"/>
      <c r="T74" s="19">
        <f>IF(A74="","",CHOOSE(WEEKDAY(A74,2),"Mon","Tue","Wed","Thu","Fri","Sat","Sun"))</f>
        <v/>
      </c>
      <c r="U74" s="16">
        <f>IF(N74="",NA(),SUM(N$2:N74))</f>
        <v/>
      </c>
    </row>
    <row r="75">
      <c r="A75" s="11" t="n"/>
      <c r="B75" s="12" t="n"/>
      <c r="C75" s="12" t="n"/>
      <c r="D75" s="12" t="n"/>
      <c r="E75" s="13" t="n"/>
      <c r="F75" s="14" t="n"/>
      <c r="G75" s="13" t="n"/>
      <c r="H75" s="14" t="n"/>
      <c r="I75" s="12" t="n"/>
      <c r="J75" s="12" t="n"/>
      <c r="K75" s="15" t="n"/>
      <c r="L75" s="14" t="n"/>
      <c r="M75" s="16">
        <f>IF(OR(F75="",H75="",I75=""),"",(H75-F75)*I75*IF(J75="",1,J75)*IF(D75="Short",-1,1))</f>
        <v/>
      </c>
      <c r="N75" s="16">
        <f>IF(M75="","",M75-IF(K75="",0,K75))</f>
        <v/>
      </c>
      <c r="O75" s="17">
        <f>IF(OR(N75="",L75="",F75="",I75=""),"",IF(F75=L75,"",N75/(ABS(F75-L75)*I75*IF(J75="",1,J75))))</f>
        <v/>
      </c>
      <c r="P75" s="12" t="n"/>
      <c r="Q75" s="12" t="n"/>
      <c r="R75" s="12" t="n"/>
      <c r="S75" s="12" t="n"/>
      <c r="T75" s="19">
        <f>IF(A75="","",CHOOSE(WEEKDAY(A75,2),"Mon","Tue","Wed","Thu","Fri","Sat","Sun"))</f>
        <v/>
      </c>
      <c r="U75" s="16">
        <f>IF(N75="",NA(),SUM(N$2:N75))</f>
        <v/>
      </c>
    </row>
    <row r="76">
      <c r="A76" s="11" t="n"/>
      <c r="B76" s="12" t="n"/>
      <c r="C76" s="12" t="n"/>
      <c r="D76" s="12" t="n"/>
      <c r="E76" s="13" t="n"/>
      <c r="F76" s="14" t="n"/>
      <c r="G76" s="13" t="n"/>
      <c r="H76" s="14" t="n"/>
      <c r="I76" s="12" t="n"/>
      <c r="J76" s="12" t="n"/>
      <c r="K76" s="15" t="n"/>
      <c r="L76" s="14" t="n"/>
      <c r="M76" s="16">
        <f>IF(OR(F76="",H76="",I76=""),"",(H76-F76)*I76*IF(J76="",1,J76)*IF(D76="Short",-1,1))</f>
        <v/>
      </c>
      <c r="N76" s="16">
        <f>IF(M76="","",M76-IF(K76="",0,K76))</f>
        <v/>
      </c>
      <c r="O76" s="17">
        <f>IF(OR(N76="",L76="",F76="",I76=""),"",IF(F76=L76,"",N76/(ABS(F76-L76)*I76*IF(J76="",1,J76))))</f>
        <v/>
      </c>
      <c r="P76" s="12" t="n"/>
      <c r="Q76" s="12" t="n"/>
      <c r="R76" s="12" t="n"/>
      <c r="S76" s="12" t="n"/>
      <c r="T76" s="19">
        <f>IF(A76="","",CHOOSE(WEEKDAY(A76,2),"Mon","Tue","Wed","Thu","Fri","Sat","Sun"))</f>
        <v/>
      </c>
      <c r="U76" s="16">
        <f>IF(N76="",NA(),SUM(N$2:N76))</f>
        <v/>
      </c>
    </row>
    <row r="77">
      <c r="A77" s="11" t="n"/>
      <c r="B77" s="12" t="n"/>
      <c r="C77" s="12" t="n"/>
      <c r="D77" s="12" t="n"/>
      <c r="E77" s="13" t="n"/>
      <c r="F77" s="14" t="n"/>
      <c r="G77" s="13" t="n"/>
      <c r="H77" s="14" t="n"/>
      <c r="I77" s="12" t="n"/>
      <c r="J77" s="12" t="n"/>
      <c r="K77" s="15" t="n"/>
      <c r="L77" s="14" t="n"/>
      <c r="M77" s="16">
        <f>IF(OR(F77="",H77="",I77=""),"",(H77-F77)*I77*IF(J77="",1,J77)*IF(D77="Short",-1,1))</f>
        <v/>
      </c>
      <c r="N77" s="16">
        <f>IF(M77="","",M77-IF(K77="",0,K77))</f>
        <v/>
      </c>
      <c r="O77" s="17">
        <f>IF(OR(N77="",L77="",F77="",I77=""),"",IF(F77=L77,"",N77/(ABS(F77-L77)*I77*IF(J77="",1,J77))))</f>
        <v/>
      </c>
      <c r="P77" s="12" t="n"/>
      <c r="Q77" s="12" t="n"/>
      <c r="R77" s="12" t="n"/>
      <c r="S77" s="12" t="n"/>
      <c r="T77" s="19">
        <f>IF(A77="","",CHOOSE(WEEKDAY(A77,2),"Mon","Tue","Wed","Thu","Fri","Sat","Sun"))</f>
        <v/>
      </c>
      <c r="U77" s="16">
        <f>IF(N77="",NA(),SUM(N$2:N77))</f>
        <v/>
      </c>
    </row>
    <row r="78">
      <c r="A78" s="11" t="n"/>
      <c r="B78" s="12" t="n"/>
      <c r="C78" s="12" t="n"/>
      <c r="D78" s="12" t="n"/>
      <c r="E78" s="13" t="n"/>
      <c r="F78" s="14" t="n"/>
      <c r="G78" s="13" t="n"/>
      <c r="H78" s="14" t="n"/>
      <c r="I78" s="12" t="n"/>
      <c r="J78" s="12" t="n"/>
      <c r="K78" s="15" t="n"/>
      <c r="L78" s="14" t="n"/>
      <c r="M78" s="16">
        <f>IF(OR(F78="",H78="",I78=""),"",(H78-F78)*I78*IF(J78="",1,J78)*IF(D78="Short",-1,1))</f>
        <v/>
      </c>
      <c r="N78" s="16">
        <f>IF(M78="","",M78-IF(K78="",0,K78))</f>
        <v/>
      </c>
      <c r="O78" s="17">
        <f>IF(OR(N78="",L78="",F78="",I78=""),"",IF(F78=L78,"",N78/(ABS(F78-L78)*I78*IF(J78="",1,J78))))</f>
        <v/>
      </c>
      <c r="P78" s="12" t="n"/>
      <c r="Q78" s="12" t="n"/>
      <c r="R78" s="12" t="n"/>
      <c r="S78" s="12" t="n"/>
      <c r="T78" s="19">
        <f>IF(A78="","",CHOOSE(WEEKDAY(A78,2),"Mon","Tue","Wed","Thu","Fri","Sat","Sun"))</f>
        <v/>
      </c>
      <c r="U78" s="16">
        <f>IF(N78="",NA(),SUM(N$2:N78))</f>
        <v/>
      </c>
    </row>
    <row r="79">
      <c r="A79" s="11" t="n"/>
      <c r="B79" s="12" t="n"/>
      <c r="C79" s="12" t="n"/>
      <c r="D79" s="12" t="n"/>
      <c r="E79" s="13" t="n"/>
      <c r="F79" s="14" t="n"/>
      <c r="G79" s="13" t="n"/>
      <c r="H79" s="14" t="n"/>
      <c r="I79" s="12" t="n"/>
      <c r="J79" s="12" t="n"/>
      <c r="K79" s="15" t="n"/>
      <c r="L79" s="14" t="n"/>
      <c r="M79" s="16">
        <f>IF(OR(F79="",H79="",I79=""),"",(H79-F79)*I79*IF(J79="",1,J79)*IF(D79="Short",-1,1))</f>
        <v/>
      </c>
      <c r="N79" s="16">
        <f>IF(M79="","",M79-IF(K79="",0,K79))</f>
        <v/>
      </c>
      <c r="O79" s="17">
        <f>IF(OR(N79="",L79="",F79="",I79=""),"",IF(F79=L79,"",N79/(ABS(F79-L79)*I79*IF(J79="",1,J79))))</f>
        <v/>
      </c>
      <c r="P79" s="12" t="n"/>
      <c r="Q79" s="12" t="n"/>
      <c r="R79" s="12" t="n"/>
      <c r="S79" s="12" t="n"/>
      <c r="T79" s="19">
        <f>IF(A79="","",CHOOSE(WEEKDAY(A79,2),"Mon","Tue","Wed","Thu","Fri","Sat","Sun"))</f>
        <v/>
      </c>
      <c r="U79" s="16">
        <f>IF(N79="",NA(),SUM(N$2:N79))</f>
        <v/>
      </c>
    </row>
    <row r="80">
      <c r="A80" s="11" t="n"/>
      <c r="B80" s="12" t="n"/>
      <c r="C80" s="12" t="n"/>
      <c r="D80" s="12" t="n"/>
      <c r="E80" s="13" t="n"/>
      <c r="F80" s="14" t="n"/>
      <c r="G80" s="13" t="n"/>
      <c r="H80" s="14" t="n"/>
      <c r="I80" s="12" t="n"/>
      <c r="J80" s="12" t="n"/>
      <c r="K80" s="15" t="n"/>
      <c r="L80" s="14" t="n"/>
      <c r="M80" s="16">
        <f>IF(OR(F80="",H80="",I80=""),"",(H80-F80)*I80*IF(J80="",1,J80)*IF(D80="Short",-1,1))</f>
        <v/>
      </c>
      <c r="N80" s="16">
        <f>IF(M80="","",M80-IF(K80="",0,K80))</f>
        <v/>
      </c>
      <c r="O80" s="17">
        <f>IF(OR(N80="",L80="",F80="",I80=""),"",IF(F80=L80,"",N80/(ABS(F80-L80)*I80*IF(J80="",1,J80))))</f>
        <v/>
      </c>
      <c r="P80" s="12" t="n"/>
      <c r="Q80" s="12" t="n"/>
      <c r="R80" s="12" t="n"/>
      <c r="S80" s="12" t="n"/>
      <c r="T80" s="19">
        <f>IF(A80="","",CHOOSE(WEEKDAY(A80,2),"Mon","Tue","Wed","Thu","Fri","Sat","Sun"))</f>
        <v/>
      </c>
      <c r="U80" s="16">
        <f>IF(N80="",NA(),SUM(N$2:N80))</f>
        <v/>
      </c>
    </row>
    <row r="81">
      <c r="A81" s="11" t="n"/>
      <c r="B81" s="12" t="n"/>
      <c r="C81" s="12" t="n"/>
      <c r="D81" s="12" t="n"/>
      <c r="E81" s="13" t="n"/>
      <c r="F81" s="14" t="n"/>
      <c r="G81" s="13" t="n"/>
      <c r="H81" s="14" t="n"/>
      <c r="I81" s="12" t="n"/>
      <c r="J81" s="12" t="n"/>
      <c r="K81" s="15" t="n"/>
      <c r="L81" s="14" t="n"/>
      <c r="M81" s="16">
        <f>IF(OR(F81="",H81="",I81=""),"",(H81-F81)*I81*IF(J81="",1,J81)*IF(D81="Short",-1,1))</f>
        <v/>
      </c>
      <c r="N81" s="16">
        <f>IF(M81="","",M81-IF(K81="",0,K81))</f>
        <v/>
      </c>
      <c r="O81" s="17">
        <f>IF(OR(N81="",L81="",F81="",I81=""),"",IF(F81=L81,"",N81/(ABS(F81-L81)*I81*IF(J81="",1,J81))))</f>
        <v/>
      </c>
      <c r="P81" s="12" t="n"/>
      <c r="Q81" s="12" t="n"/>
      <c r="R81" s="12" t="n"/>
      <c r="S81" s="12" t="n"/>
      <c r="T81" s="19">
        <f>IF(A81="","",CHOOSE(WEEKDAY(A81,2),"Mon","Tue","Wed","Thu","Fri","Sat","Sun"))</f>
        <v/>
      </c>
      <c r="U81" s="16">
        <f>IF(N81="",NA(),SUM(N$2:N81))</f>
        <v/>
      </c>
    </row>
    <row r="82">
      <c r="A82" s="11" t="n"/>
      <c r="B82" s="12" t="n"/>
      <c r="C82" s="12" t="n"/>
      <c r="D82" s="12" t="n"/>
      <c r="E82" s="13" t="n"/>
      <c r="F82" s="14" t="n"/>
      <c r="G82" s="13" t="n"/>
      <c r="H82" s="14" t="n"/>
      <c r="I82" s="12" t="n"/>
      <c r="J82" s="12" t="n"/>
      <c r="K82" s="15" t="n"/>
      <c r="L82" s="14" t="n"/>
      <c r="M82" s="16">
        <f>IF(OR(F82="",H82="",I82=""),"",(H82-F82)*I82*IF(J82="",1,J82)*IF(D82="Short",-1,1))</f>
        <v/>
      </c>
      <c r="N82" s="16">
        <f>IF(M82="","",M82-IF(K82="",0,K82))</f>
        <v/>
      </c>
      <c r="O82" s="17">
        <f>IF(OR(N82="",L82="",F82="",I82=""),"",IF(F82=L82,"",N82/(ABS(F82-L82)*I82*IF(J82="",1,J82))))</f>
        <v/>
      </c>
      <c r="P82" s="12" t="n"/>
      <c r="Q82" s="12" t="n"/>
      <c r="R82" s="12" t="n"/>
      <c r="S82" s="12" t="n"/>
      <c r="T82" s="19">
        <f>IF(A82="","",CHOOSE(WEEKDAY(A82,2),"Mon","Tue","Wed","Thu","Fri","Sat","Sun"))</f>
        <v/>
      </c>
      <c r="U82" s="16">
        <f>IF(N82="",NA(),SUM(N$2:N82))</f>
        <v/>
      </c>
    </row>
    <row r="83">
      <c r="A83" s="11" t="n"/>
      <c r="B83" s="12" t="n"/>
      <c r="C83" s="12" t="n"/>
      <c r="D83" s="12" t="n"/>
      <c r="E83" s="13" t="n"/>
      <c r="F83" s="14" t="n"/>
      <c r="G83" s="13" t="n"/>
      <c r="H83" s="14" t="n"/>
      <c r="I83" s="12" t="n"/>
      <c r="J83" s="12" t="n"/>
      <c r="K83" s="15" t="n"/>
      <c r="L83" s="14" t="n"/>
      <c r="M83" s="16">
        <f>IF(OR(F83="",H83="",I83=""),"",(H83-F83)*I83*IF(J83="",1,J83)*IF(D83="Short",-1,1))</f>
        <v/>
      </c>
      <c r="N83" s="16">
        <f>IF(M83="","",M83-IF(K83="",0,K83))</f>
        <v/>
      </c>
      <c r="O83" s="17">
        <f>IF(OR(N83="",L83="",F83="",I83=""),"",IF(F83=L83,"",N83/(ABS(F83-L83)*I83*IF(J83="",1,J83))))</f>
        <v/>
      </c>
      <c r="P83" s="12" t="n"/>
      <c r="Q83" s="12" t="n"/>
      <c r="R83" s="12" t="n"/>
      <c r="S83" s="12" t="n"/>
      <c r="T83" s="19">
        <f>IF(A83="","",CHOOSE(WEEKDAY(A83,2),"Mon","Tue","Wed","Thu","Fri","Sat","Sun"))</f>
        <v/>
      </c>
      <c r="U83" s="16">
        <f>IF(N83="",NA(),SUM(N$2:N83))</f>
        <v/>
      </c>
    </row>
    <row r="84">
      <c r="A84" s="11" t="n"/>
      <c r="B84" s="12" t="n"/>
      <c r="C84" s="12" t="n"/>
      <c r="D84" s="12" t="n"/>
      <c r="E84" s="13" t="n"/>
      <c r="F84" s="14" t="n"/>
      <c r="G84" s="13" t="n"/>
      <c r="H84" s="14" t="n"/>
      <c r="I84" s="12" t="n"/>
      <c r="J84" s="12" t="n"/>
      <c r="K84" s="15" t="n"/>
      <c r="L84" s="14" t="n"/>
      <c r="M84" s="16">
        <f>IF(OR(F84="",H84="",I84=""),"",(H84-F84)*I84*IF(J84="",1,J84)*IF(D84="Short",-1,1))</f>
        <v/>
      </c>
      <c r="N84" s="16">
        <f>IF(M84="","",M84-IF(K84="",0,K84))</f>
        <v/>
      </c>
      <c r="O84" s="17">
        <f>IF(OR(N84="",L84="",F84="",I84=""),"",IF(F84=L84,"",N84/(ABS(F84-L84)*I84*IF(J84="",1,J84))))</f>
        <v/>
      </c>
      <c r="P84" s="12" t="n"/>
      <c r="Q84" s="12" t="n"/>
      <c r="R84" s="12" t="n"/>
      <c r="S84" s="12" t="n"/>
      <c r="T84" s="19">
        <f>IF(A84="","",CHOOSE(WEEKDAY(A84,2),"Mon","Tue","Wed","Thu","Fri","Sat","Sun"))</f>
        <v/>
      </c>
      <c r="U84" s="16">
        <f>IF(N84="",NA(),SUM(N$2:N84))</f>
        <v/>
      </c>
    </row>
    <row r="85">
      <c r="A85" s="11" t="n"/>
      <c r="B85" s="12" t="n"/>
      <c r="C85" s="12" t="n"/>
      <c r="D85" s="12" t="n"/>
      <c r="E85" s="13" t="n"/>
      <c r="F85" s="14" t="n"/>
      <c r="G85" s="13" t="n"/>
      <c r="H85" s="14" t="n"/>
      <c r="I85" s="12" t="n"/>
      <c r="J85" s="12" t="n"/>
      <c r="K85" s="15" t="n"/>
      <c r="L85" s="14" t="n"/>
      <c r="M85" s="16">
        <f>IF(OR(F85="",H85="",I85=""),"",(H85-F85)*I85*IF(J85="",1,J85)*IF(D85="Short",-1,1))</f>
        <v/>
      </c>
      <c r="N85" s="16">
        <f>IF(M85="","",M85-IF(K85="",0,K85))</f>
        <v/>
      </c>
      <c r="O85" s="17">
        <f>IF(OR(N85="",L85="",F85="",I85=""),"",IF(F85=L85,"",N85/(ABS(F85-L85)*I85*IF(J85="",1,J85))))</f>
        <v/>
      </c>
      <c r="P85" s="12" t="n"/>
      <c r="Q85" s="12" t="n"/>
      <c r="R85" s="12" t="n"/>
      <c r="S85" s="12" t="n"/>
      <c r="T85" s="19">
        <f>IF(A85="","",CHOOSE(WEEKDAY(A85,2),"Mon","Tue","Wed","Thu","Fri","Sat","Sun"))</f>
        <v/>
      </c>
      <c r="U85" s="16">
        <f>IF(N85="",NA(),SUM(N$2:N85))</f>
        <v/>
      </c>
    </row>
    <row r="86">
      <c r="A86" s="11" t="n"/>
      <c r="B86" s="12" t="n"/>
      <c r="C86" s="12" t="n"/>
      <c r="D86" s="12" t="n"/>
      <c r="E86" s="13" t="n"/>
      <c r="F86" s="14" t="n"/>
      <c r="G86" s="13" t="n"/>
      <c r="H86" s="14" t="n"/>
      <c r="I86" s="12" t="n"/>
      <c r="J86" s="12" t="n"/>
      <c r="K86" s="15" t="n"/>
      <c r="L86" s="14" t="n"/>
      <c r="M86" s="16">
        <f>IF(OR(F86="",H86="",I86=""),"",(H86-F86)*I86*IF(J86="",1,J86)*IF(D86="Short",-1,1))</f>
        <v/>
      </c>
      <c r="N86" s="16">
        <f>IF(M86="","",M86-IF(K86="",0,K86))</f>
        <v/>
      </c>
      <c r="O86" s="17">
        <f>IF(OR(N86="",L86="",F86="",I86=""),"",IF(F86=L86,"",N86/(ABS(F86-L86)*I86*IF(J86="",1,J86))))</f>
        <v/>
      </c>
      <c r="P86" s="12" t="n"/>
      <c r="Q86" s="12" t="n"/>
      <c r="R86" s="12" t="n"/>
      <c r="S86" s="12" t="n"/>
      <c r="T86" s="19">
        <f>IF(A86="","",CHOOSE(WEEKDAY(A86,2),"Mon","Tue","Wed","Thu","Fri","Sat","Sun"))</f>
        <v/>
      </c>
      <c r="U86" s="16">
        <f>IF(N86="",NA(),SUM(N$2:N86))</f>
        <v/>
      </c>
    </row>
    <row r="87">
      <c r="A87" s="11" t="n"/>
      <c r="B87" s="12" t="n"/>
      <c r="C87" s="12" t="n"/>
      <c r="D87" s="12" t="n"/>
      <c r="E87" s="13" t="n"/>
      <c r="F87" s="14" t="n"/>
      <c r="G87" s="13" t="n"/>
      <c r="H87" s="14" t="n"/>
      <c r="I87" s="12" t="n"/>
      <c r="J87" s="12" t="n"/>
      <c r="K87" s="15" t="n"/>
      <c r="L87" s="14" t="n"/>
      <c r="M87" s="16">
        <f>IF(OR(F87="",H87="",I87=""),"",(H87-F87)*I87*IF(J87="",1,J87)*IF(D87="Short",-1,1))</f>
        <v/>
      </c>
      <c r="N87" s="16">
        <f>IF(M87="","",M87-IF(K87="",0,K87))</f>
        <v/>
      </c>
      <c r="O87" s="17">
        <f>IF(OR(N87="",L87="",F87="",I87=""),"",IF(F87=L87,"",N87/(ABS(F87-L87)*I87*IF(J87="",1,J87))))</f>
        <v/>
      </c>
      <c r="P87" s="12" t="n"/>
      <c r="Q87" s="12" t="n"/>
      <c r="R87" s="12" t="n"/>
      <c r="S87" s="12" t="n"/>
      <c r="T87" s="19">
        <f>IF(A87="","",CHOOSE(WEEKDAY(A87,2),"Mon","Tue","Wed","Thu","Fri","Sat","Sun"))</f>
        <v/>
      </c>
      <c r="U87" s="16">
        <f>IF(N87="",NA(),SUM(N$2:N87))</f>
        <v/>
      </c>
    </row>
    <row r="88">
      <c r="A88" s="11" t="n"/>
      <c r="B88" s="12" t="n"/>
      <c r="C88" s="12" t="n"/>
      <c r="D88" s="12" t="n"/>
      <c r="E88" s="13" t="n"/>
      <c r="F88" s="14" t="n"/>
      <c r="G88" s="13" t="n"/>
      <c r="H88" s="14" t="n"/>
      <c r="I88" s="12" t="n"/>
      <c r="J88" s="12" t="n"/>
      <c r="K88" s="15" t="n"/>
      <c r="L88" s="14" t="n"/>
      <c r="M88" s="16">
        <f>IF(OR(F88="",H88="",I88=""),"",(H88-F88)*I88*IF(J88="",1,J88)*IF(D88="Short",-1,1))</f>
        <v/>
      </c>
      <c r="N88" s="16">
        <f>IF(M88="","",M88-IF(K88="",0,K88))</f>
        <v/>
      </c>
      <c r="O88" s="17">
        <f>IF(OR(N88="",L88="",F88="",I88=""),"",IF(F88=L88,"",N88/(ABS(F88-L88)*I88*IF(J88="",1,J88))))</f>
        <v/>
      </c>
      <c r="P88" s="12" t="n"/>
      <c r="Q88" s="12" t="n"/>
      <c r="R88" s="12" t="n"/>
      <c r="S88" s="12" t="n"/>
      <c r="T88" s="19">
        <f>IF(A88="","",CHOOSE(WEEKDAY(A88,2),"Mon","Tue","Wed","Thu","Fri","Sat","Sun"))</f>
        <v/>
      </c>
      <c r="U88" s="16">
        <f>IF(N88="",NA(),SUM(N$2:N88))</f>
        <v/>
      </c>
    </row>
    <row r="89">
      <c r="A89" s="11" t="n"/>
      <c r="B89" s="12" t="n"/>
      <c r="C89" s="12" t="n"/>
      <c r="D89" s="12" t="n"/>
      <c r="E89" s="13" t="n"/>
      <c r="F89" s="14" t="n"/>
      <c r="G89" s="13" t="n"/>
      <c r="H89" s="14" t="n"/>
      <c r="I89" s="12" t="n"/>
      <c r="J89" s="12" t="n"/>
      <c r="K89" s="15" t="n"/>
      <c r="L89" s="14" t="n"/>
      <c r="M89" s="16">
        <f>IF(OR(F89="",H89="",I89=""),"",(H89-F89)*I89*IF(J89="",1,J89)*IF(D89="Short",-1,1))</f>
        <v/>
      </c>
      <c r="N89" s="16">
        <f>IF(M89="","",M89-IF(K89="",0,K89))</f>
        <v/>
      </c>
      <c r="O89" s="17">
        <f>IF(OR(N89="",L89="",F89="",I89=""),"",IF(F89=L89,"",N89/(ABS(F89-L89)*I89*IF(J89="",1,J89))))</f>
        <v/>
      </c>
      <c r="P89" s="12" t="n"/>
      <c r="Q89" s="12" t="n"/>
      <c r="R89" s="12" t="n"/>
      <c r="S89" s="12" t="n"/>
      <c r="T89" s="19">
        <f>IF(A89="","",CHOOSE(WEEKDAY(A89,2),"Mon","Tue","Wed","Thu","Fri","Sat","Sun"))</f>
        <v/>
      </c>
      <c r="U89" s="16">
        <f>IF(N89="",NA(),SUM(N$2:N89))</f>
        <v/>
      </c>
    </row>
    <row r="90">
      <c r="A90" s="11" t="n"/>
      <c r="B90" s="12" t="n"/>
      <c r="C90" s="12" t="n"/>
      <c r="D90" s="12" t="n"/>
      <c r="E90" s="13" t="n"/>
      <c r="F90" s="14" t="n"/>
      <c r="G90" s="13" t="n"/>
      <c r="H90" s="14" t="n"/>
      <c r="I90" s="12" t="n"/>
      <c r="J90" s="12" t="n"/>
      <c r="K90" s="15" t="n"/>
      <c r="L90" s="14" t="n"/>
      <c r="M90" s="16">
        <f>IF(OR(F90="",H90="",I90=""),"",(H90-F90)*I90*IF(J90="",1,J90)*IF(D90="Short",-1,1))</f>
        <v/>
      </c>
      <c r="N90" s="16">
        <f>IF(M90="","",M90-IF(K90="",0,K90))</f>
        <v/>
      </c>
      <c r="O90" s="17">
        <f>IF(OR(N90="",L90="",F90="",I90=""),"",IF(F90=L90,"",N90/(ABS(F90-L90)*I90*IF(J90="",1,J90))))</f>
        <v/>
      </c>
      <c r="P90" s="12" t="n"/>
      <c r="Q90" s="12" t="n"/>
      <c r="R90" s="12" t="n"/>
      <c r="S90" s="12" t="n"/>
      <c r="T90" s="19">
        <f>IF(A90="","",CHOOSE(WEEKDAY(A90,2),"Mon","Tue","Wed","Thu","Fri","Sat","Sun"))</f>
        <v/>
      </c>
      <c r="U90" s="16">
        <f>IF(N90="",NA(),SUM(N$2:N90))</f>
        <v/>
      </c>
    </row>
    <row r="91">
      <c r="A91" s="11" t="n"/>
      <c r="B91" s="12" t="n"/>
      <c r="C91" s="12" t="n"/>
      <c r="D91" s="12" t="n"/>
      <c r="E91" s="13" t="n"/>
      <c r="F91" s="14" t="n"/>
      <c r="G91" s="13" t="n"/>
      <c r="H91" s="14" t="n"/>
      <c r="I91" s="12" t="n"/>
      <c r="J91" s="12" t="n"/>
      <c r="K91" s="15" t="n"/>
      <c r="L91" s="14" t="n"/>
      <c r="M91" s="16">
        <f>IF(OR(F91="",H91="",I91=""),"",(H91-F91)*I91*IF(J91="",1,J91)*IF(D91="Short",-1,1))</f>
        <v/>
      </c>
      <c r="N91" s="16">
        <f>IF(M91="","",M91-IF(K91="",0,K91))</f>
        <v/>
      </c>
      <c r="O91" s="17">
        <f>IF(OR(N91="",L91="",F91="",I91=""),"",IF(F91=L91,"",N91/(ABS(F91-L91)*I91*IF(J91="",1,J91))))</f>
        <v/>
      </c>
      <c r="P91" s="12" t="n"/>
      <c r="Q91" s="12" t="n"/>
      <c r="R91" s="12" t="n"/>
      <c r="S91" s="12" t="n"/>
      <c r="T91" s="19">
        <f>IF(A91="","",CHOOSE(WEEKDAY(A91,2),"Mon","Tue","Wed","Thu","Fri","Sat","Sun"))</f>
        <v/>
      </c>
      <c r="U91" s="16">
        <f>IF(N91="",NA(),SUM(N$2:N91))</f>
        <v/>
      </c>
    </row>
    <row r="92">
      <c r="A92" s="11" t="n"/>
      <c r="B92" s="12" t="n"/>
      <c r="C92" s="12" t="n"/>
      <c r="D92" s="12" t="n"/>
      <c r="E92" s="13" t="n"/>
      <c r="F92" s="14" t="n"/>
      <c r="G92" s="13" t="n"/>
      <c r="H92" s="14" t="n"/>
      <c r="I92" s="12" t="n"/>
      <c r="J92" s="12" t="n"/>
      <c r="K92" s="15" t="n"/>
      <c r="L92" s="14" t="n"/>
      <c r="M92" s="16">
        <f>IF(OR(F92="",H92="",I92=""),"",(H92-F92)*I92*IF(J92="",1,J92)*IF(D92="Short",-1,1))</f>
        <v/>
      </c>
      <c r="N92" s="16">
        <f>IF(M92="","",M92-IF(K92="",0,K92))</f>
        <v/>
      </c>
      <c r="O92" s="17">
        <f>IF(OR(N92="",L92="",F92="",I92=""),"",IF(F92=L92,"",N92/(ABS(F92-L92)*I92*IF(J92="",1,J92))))</f>
        <v/>
      </c>
      <c r="P92" s="12" t="n"/>
      <c r="Q92" s="12" t="n"/>
      <c r="R92" s="12" t="n"/>
      <c r="S92" s="12" t="n"/>
      <c r="T92" s="19">
        <f>IF(A92="","",CHOOSE(WEEKDAY(A92,2),"Mon","Tue","Wed","Thu","Fri","Sat","Sun"))</f>
        <v/>
      </c>
      <c r="U92" s="16">
        <f>IF(N92="",NA(),SUM(N$2:N92))</f>
        <v/>
      </c>
    </row>
    <row r="93">
      <c r="A93" s="11" t="n"/>
      <c r="B93" s="12" t="n"/>
      <c r="C93" s="12" t="n"/>
      <c r="D93" s="12" t="n"/>
      <c r="E93" s="13" t="n"/>
      <c r="F93" s="14" t="n"/>
      <c r="G93" s="13" t="n"/>
      <c r="H93" s="14" t="n"/>
      <c r="I93" s="12" t="n"/>
      <c r="J93" s="12" t="n"/>
      <c r="K93" s="15" t="n"/>
      <c r="L93" s="14" t="n"/>
      <c r="M93" s="16">
        <f>IF(OR(F93="",H93="",I93=""),"",(H93-F93)*I93*IF(J93="",1,J93)*IF(D93="Short",-1,1))</f>
        <v/>
      </c>
      <c r="N93" s="16">
        <f>IF(M93="","",M93-IF(K93="",0,K93))</f>
        <v/>
      </c>
      <c r="O93" s="17">
        <f>IF(OR(N93="",L93="",F93="",I93=""),"",IF(F93=L93,"",N93/(ABS(F93-L93)*I93*IF(J93="",1,J93))))</f>
        <v/>
      </c>
      <c r="P93" s="12" t="n"/>
      <c r="Q93" s="12" t="n"/>
      <c r="R93" s="12" t="n"/>
      <c r="S93" s="12" t="n"/>
      <c r="T93" s="19">
        <f>IF(A93="","",CHOOSE(WEEKDAY(A93,2),"Mon","Tue","Wed","Thu","Fri","Sat","Sun"))</f>
        <v/>
      </c>
      <c r="U93" s="16">
        <f>IF(N93="",NA(),SUM(N$2:N93))</f>
        <v/>
      </c>
    </row>
    <row r="94">
      <c r="A94" s="11" t="n"/>
      <c r="B94" s="12" t="n"/>
      <c r="C94" s="12" t="n"/>
      <c r="D94" s="12" t="n"/>
      <c r="E94" s="13" t="n"/>
      <c r="F94" s="14" t="n"/>
      <c r="G94" s="13" t="n"/>
      <c r="H94" s="14" t="n"/>
      <c r="I94" s="12" t="n"/>
      <c r="J94" s="12" t="n"/>
      <c r="K94" s="15" t="n"/>
      <c r="L94" s="14" t="n"/>
      <c r="M94" s="16">
        <f>IF(OR(F94="",H94="",I94=""),"",(H94-F94)*I94*IF(J94="",1,J94)*IF(D94="Short",-1,1))</f>
        <v/>
      </c>
      <c r="N94" s="16">
        <f>IF(M94="","",M94-IF(K94="",0,K94))</f>
        <v/>
      </c>
      <c r="O94" s="17">
        <f>IF(OR(N94="",L94="",F94="",I94=""),"",IF(F94=L94,"",N94/(ABS(F94-L94)*I94*IF(J94="",1,J94))))</f>
        <v/>
      </c>
      <c r="P94" s="12" t="n"/>
      <c r="Q94" s="12" t="n"/>
      <c r="R94" s="12" t="n"/>
      <c r="S94" s="12" t="n"/>
      <c r="T94" s="19">
        <f>IF(A94="","",CHOOSE(WEEKDAY(A94,2),"Mon","Tue","Wed","Thu","Fri","Sat","Sun"))</f>
        <v/>
      </c>
      <c r="U94" s="16">
        <f>IF(N94="",NA(),SUM(N$2:N94))</f>
        <v/>
      </c>
    </row>
    <row r="95">
      <c r="A95" s="11" t="n"/>
      <c r="B95" s="12" t="n"/>
      <c r="C95" s="12" t="n"/>
      <c r="D95" s="12" t="n"/>
      <c r="E95" s="13" t="n"/>
      <c r="F95" s="14" t="n"/>
      <c r="G95" s="13" t="n"/>
      <c r="H95" s="14" t="n"/>
      <c r="I95" s="12" t="n"/>
      <c r="J95" s="12" t="n"/>
      <c r="K95" s="15" t="n"/>
      <c r="L95" s="14" t="n"/>
      <c r="M95" s="16">
        <f>IF(OR(F95="",H95="",I95=""),"",(H95-F95)*I95*IF(J95="",1,J95)*IF(D95="Short",-1,1))</f>
        <v/>
      </c>
      <c r="N95" s="16">
        <f>IF(M95="","",M95-IF(K95="",0,K95))</f>
        <v/>
      </c>
      <c r="O95" s="17">
        <f>IF(OR(N95="",L95="",F95="",I95=""),"",IF(F95=L95,"",N95/(ABS(F95-L95)*I95*IF(J95="",1,J95))))</f>
        <v/>
      </c>
      <c r="P95" s="12" t="n"/>
      <c r="Q95" s="12" t="n"/>
      <c r="R95" s="12" t="n"/>
      <c r="S95" s="12" t="n"/>
      <c r="T95" s="19">
        <f>IF(A95="","",CHOOSE(WEEKDAY(A95,2),"Mon","Tue","Wed","Thu","Fri","Sat","Sun"))</f>
        <v/>
      </c>
      <c r="U95" s="16">
        <f>IF(N95="",NA(),SUM(N$2:N95))</f>
        <v/>
      </c>
    </row>
    <row r="96">
      <c r="A96" s="11" t="n"/>
      <c r="B96" s="12" t="n"/>
      <c r="C96" s="12" t="n"/>
      <c r="D96" s="12" t="n"/>
      <c r="E96" s="13" t="n"/>
      <c r="F96" s="14" t="n"/>
      <c r="G96" s="13" t="n"/>
      <c r="H96" s="14" t="n"/>
      <c r="I96" s="12" t="n"/>
      <c r="J96" s="12" t="n"/>
      <c r="K96" s="15" t="n"/>
      <c r="L96" s="14" t="n"/>
      <c r="M96" s="16">
        <f>IF(OR(F96="",H96="",I96=""),"",(H96-F96)*I96*IF(J96="",1,J96)*IF(D96="Short",-1,1))</f>
        <v/>
      </c>
      <c r="N96" s="16">
        <f>IF(M96="","",M96-IF(K96="",0,K96))</f>
        <v/>
      </c>
      <c r="O96" s="17">
        <f>IF(OR(N96="",L96="",F96="",I96=""),"",IF(F96=L96,"",N96/(ABS(F96-L96)*I96*IF(J96="",1,J96))))</f>
        <v/>
      </c>
      <c r="P96" s="12" t="n"/>
      <c r="Q96" s="12" t="n"/>
      <c r="R96" s="12" t="n"/>
      <c r="S96" s="12" t="n"/>
      <c r="T96" s="19">
        <f>IF(A96="","",CHOOSE(WEEKDAY(A96,2),"Mon","Tue","Wed","Thu","Fri","Sat","Sun"))</f>
        <v/>
      </c>
      <c r="U96" s="16">
        <f>IF(N96="",NA(),SUM(N$2:N96))</f>
        <v/>
      </c>
    </row>
    <row r="97">
      <c r="A97" s="11" t="n"/>
      <c r="B97" s="12" t="n"/>
      <c r="C97" s="12" t="n"/>
      <c r="D97" s="12" t="n"/>
      <c r="E97" s="13" t="n"/>
      <c r="F97" s="14" t="n"/>
      <c r="G97" s="13" t="n"/>
      <c r="H97" s="14" t="n"/>
      <c r="I97" s="12" t="n"/>
      <c r="J97" s="12" t="n"/>
      <c r="K97" s="15" t="n"/>
      <c r="L97" s="14" t="n"/>
      <c r="M97" s="16">
        <f>IF(OR(F97="",H97="",I97=""),"",(H97-F97)*I97*IF(J97="",1,J97)*IF(D97="Short",-1,1))</f>
        <v/>
      </c>
      <c r="N97" s="16">
        <f>IF(M97="","",M97-IF(K97="",0,K97))</f>
        <v/>
      </c>
      <c r="O97" s="17">
        <f>IF(OR(N97="",L97="",F97="",I97=""),"",IF(F97=L97,"",N97/(ABS(F97-L97)*I97*IF(J97="",1,J97))))</f>
        <v/>
      </c>
      <c r="P97" s="12" t="n"/>
      <c r="Q97" s="12" t="n"/>
      <c r="R97" s="12" t="n"/>
      <c r="S97" s="12" t="n"/>
      <c r="T97" s="19">
        <f>IF(A97="","",CHOOSE(WEEKDAY(A97,2),"Mon","Tue","Wed","Thu","Fri","Sat","Sun"))</f>
        <v/>
      </c>
      <c r="U97" s="16">
        <f>IF(N97="",NA(),SUM(N$2:N97))</f>
        <v/>
      </c>
    </row>
    <row r="98">
      <c r="A98" s="11" t="n"/>
      <c r="B98" s="12" t="n"/>
      <c r="C98" s="12" t="n"/>
      <c r="D98" s="12" t="n"/>
      <c r="E98" s="13" t="n"/>
      <c r="F98" s="14" t="n"/>
      <c r="G98" s="13" t="n"/>
      <c r="H98" s="14" t="n"/>
      <c r="I98" s="12" t="n"/>
      <c r="J98" s="12" t="n"/>
      <c r="K98" s="15" t="n"/>
      <c r="L98" s="14" t="n"/>
      <c r="M98" s="16">
        <f>IF(OR(F98="",H98="",I98=""),"",(H98-F98)*I98*IF(J98="",1,J98)*IF(D98="Short",-1,1))</f>
        <v/>
      </c>
      <c r="N98" s="16">
        <f>IF(M98="","",M98-IF(K98="",0,K98))</f>
        <v/>
      </c>
      <c r="O98" s="17">
        <f>IF(OR(N98="",L98="",F98="",I98=""),"",IF(F98=L98,"",N98/(ABS(F98-L98)*I98*IF(J98="",1,J98))))</f>
        <v/>
      </c>
      <c r="P98" s="12" t="n"/>
      <c r="Q98" s="12" t="n"/>
      <c r="R98" s="12" t="n"/>
      <c r="S98" s="12" t="n"/>
      <c r="T98" s="19">
        <f>IF(A98="","",CHOOSE(WEEKDAY(A98,2),"Mon","Tue","Wed","Thu","Fri","Sat","Sun"))</f>
        <v/>
      </c>
      <c r="U98" s="16">
        <f>IF(N98="",NA(),SUM(N$2:N98))</f>
        <v/>
      </c>
    </row>
    <row r="99">
      <c r="A99" s="11" t="n"/>
      <c r="B99" s="12" t="n"/>
      <c r="C99" s="12" t="n"/>
      <c r="D99" s="12" t="n"/>
      <c r="E99" s="13" t="n"/>
      <c r="F99" s="14" t="n"/>
      <c r="G99" s="13" t="n"/>
      <c r="H99" s="14" t="n"/>
      <c r="I99" s="12" t="n"/>
      <c r="J99" s="12" t="n"/>
      <c r="K99" s="15" t="n"/>
      <c r="L99" s="14" t="n"/>
      <c r="M99" s="16">
        <f>IF(OR(F99="",H99="",I99=""),"",(H99-F99)*I99*IF(J99="",1,J99)*IF(D99="Short",-1,1))</f>
        <v/>
      </c>
      <c r="N99" s="16">
        <f>IF(M99="","",M99-IF(K99="",0,K99))</f>
        <v/>
      </c>
      <c r="O99" s="17">
        <f>IF(OR(N99="",L99="",F99="",I99=""),"",IF(F99=L99,"",N99/(ABS(F99-L99)*I99*IF(J99="",1,J99))))</f>
        <v/>
      </c>
      <c r="P99" s="12" t="n"/>
      <c r="Q99" s="12" t="n"/>
      <c r="R99" s="12" t="n"/>
      <c r="S99" s="12" t="n"/>
      <c r="T99" s="19">
        <f>IF(A99="","",CHOOSE(WEEKDAY(A99,2),"Mon","Tue","Wed","Thu","Fri","Sat","Sun"))</f>
        <v/>
      </c>
      <c r="U99" s="16">
        <f>IF(N99="",NA(),SUM(N$2:N99))</f>
        <v/>
      </c>
    </row>
    <row r="100">
      <c r="A100" s="11" t="n"/>
      <c r="B100" s="12" t="n"/>
      <c r="C100" s="12" t="n"/>
      <c r="D100" s="12" t="n"/>
      <c r="E100" s="13" t="n"/>
      <c r="F100" s="14" t="n"/>
      <c r="G100" s="13" t="n"/>
      <c r="H100" s="14" t="n"/>
      <c r="I100" s="12" t="n"/>
      <c r="J100" s="12" t="n"/>
      <c r="K100" s="15" t="n"/>
      <c r="L100" s="14" t="n"/>
      <c r="M100" s="16">
        <f>IF(OR(F100="",H100="",I100=""),"",(H100-F100)*I100*IF(J100="",1,J100)*IF(D100="Short",-1,1))</f>
        <v/>
      </c>
      <c r="N100" s="16">
        <f>IF(M100="","",M100-IF(K100="",0,K100))</f>
        <v/>
      </c>
      <c r="O100" s="17">
        <f>IF(OR(N100="",L100="",F100="",I100=""),"",IF(F100=L100,"",N100/(ABS(F100-L100)*I100*IF(J100="",1,J100))))</f>
        <v/>
      </c>
      <c r="P100" s="12" t="n"/>
      <c r="Q100" s="12" t="n"/>
      <c r="R100" s="12" t="n"/>
      <c r="S100" s="12" t="n"/>
      <c r="T100" s="19">
        <f>IF(A100="","",CHOOSE(WEEKDAY(A100,2),"Mon","Tue","Wed","Thu","Fri","Sat","Sun"))</f>
        <v/>
      </c>
      <c r="U100" s="16">
        <f>IF(N100="",NA(),SUM(N$2:N100))</f>
        <v/>
      </c>
    </row>
    <row r="101">
      <c r="A101" s="11" t="n"/>
      <c r="B101" s="12" t="n"/>
      <c r="C101" s="12" t="n"/>
      <c r="D101" s="12" t="n"/>
      <c r="E101" s="13" t="n"/>
      <c r="F101" s="14" t="n"/>
      <c r="G101" s="13" t="n"/>
      <c r="H101" s="14" t="n"/>
      <c r="I101" s="12" t="n"/>
      <c r="J101" s="12" t="n"/>
      <c r="K101" s="15" t="n"/>
      <c r="L101" s="14" t="n"/>
      <c r="M101" s="16">
        <f>IF(OR(F101="",H101="",I101=""),"",(H101-F101)*I101*IF(J101="",1,J101)*IF(D101="Short",-1,1))</f>
        <v/>
      </c>
      <c r="N101" s="16">
        <f>IF(M101="","",M101-IF(K101="",0,K101))</f>
        <v/>
      </c>
      <c r="O101" s="17">
        <f>IF(OR(N101="",L101="",F101="",I101=""),"",IF(F101=L101,"",N101/(ABS(F101-L101)*I101*IF(J101="",1,J101))))</f>
        <v/>
      </c>
      <c r="P101" s="12" t="n"/>
      <c r="Q101" s="12" t="n"/>
      <c r="R101" s="12" t="n"/>
      <c r="S101" s="12" t="n"/>
      <c r="T101" s="19">
        <f>IF(A101="","",CHOOSE(WEEKDAY(A101,2),"Mon","Tue","Wed","Thu","Fri","Sat","Sun"))</f>
        <v/>
      </c>
      <c r="U101" s="16">
        <f>IF(N101="",NA(),SUM(N$2:N101))</f>
        <v/>
      </c>
    </row>
    <row r="102">
      <c r="A102" s="11" t="n"/>
      <c r="B102" s="12" t="n"/>
      <c r="C102" s="12" t="n"/>
      <c r="D102" s="12" t="n"/>
      <c r="E102" s="13" t="n"/>
      <c r="F102" s="14" t="n"/>
      <c r="G102" s="13" t="n"/>
      <c r="H102" s="14" t="n"/>
      <c r="I102" s="12" t="n"/>
      <c r="J102" s="12" t="n"/>
      <c r="K102" s="15" t="n"/>
      <c r="L102" s="14" t="n"/>
      <c r="M102" s="16">
        <f>IF(OR(F102="",H102="",I102=""),"",(H102-F102)*I102*IF(J102="",1,J102)*IF(D102="Short",-1,1))</f>
        <v/>
      </c>
      <c r="N102" s="16">
        <f>IF(M102="","",M102-IF(K102="",0,K102))</f>
        <v/>
      </c>
      <c r="O102" s="17">
        <f>IF(OR(N102="",L102="",F102="",I102=""),"",IF(F102=L102,"",N102/(ABS(F102-L102)*I102*IF(J102="",1,J102))))</f>
        <v/>
      </c>
      <c r="P102" s="12" t="n"/>
      <c r="Q102" s="12" t="n"/>
      <c r="R102" s="12" t="n"/>
      <c r="S102" s="12" t="n"/>
      <c r="T102" s="19">
        <f>IF(A102="","",CHOOSE(WEEKDAY(A102,2),"Mon","Tue","Wed","Thu","Fri","Sat","Sun"))</f>
        <v/>
      </c>
      <c r="U102" s="16">
        <f>IF(N102="",NA(),SUM(N$2:N102))</f>
        <v/>
      </c>
    </row>
    <row r="103">
      <c r="A103" s="11" t="n"/>
      <c r="B103" s="12" t="n"/>
      <c r="C103" s="12" t="n"/>
      <c r="D103" s="12" t="n"/>
      <c r="E103" s="13" t="n"/>
      <c r="F103" s="14" t="n"/>
      <c r="G103" s="13" t="n"/>
      <c r="H103" s="14" t="n"/>
      <c r="I103" s="12" t="n"/>
      <c r="J103" s="12" t="n"/>
      <c r="K103" s="15" t="n"/>
      <c r="L103" s="14" t="n"/>
      <c r="M103" s="16">
        <f>IF(OR(F103="",H103="",I103=""),"",(H103-F103)*I103*IF(J103="",1,J103)*IF(D103="Short",-1,1))</f>
        <v/>
      </c>
      <c r="N103" s="16">
        <f>IF(M103="","",M103-IF(K103="",0,K103))</f>
        <v/>
      </c>
      <c r="O103" s="17">
        <f>IF(OR(N103="",L103="",F103="",I103=""),"",IF(F103=L103,"",N103/(ABS(F103-L103)*I103*IF(J103="",1,J103))))</f>
        <v/>
      </c>
      <c r="P103" s="12" t="n"/>
      <c r="Q103" s="12" t="n"/>
      <c r="R103" s="12" t="n"/>
      <c r="S103" s="12" t="n"/>
      <c r="T103" s="19">
        <f>IF(A103="","",CHOOSE(WEEKDAY(A103,2),"Mon","Tue","Wed","Thu","Fri","Sat","Sun"))</f>
        <v/>
      </c>
      <c r="U103" s="16">
        <f>IF(N103="",NA(),SUM(N$2:N103))</f>
        <v/>
      </c>
    </row>
    <row r="104">
      <c r="A104" s="11" t="n"/>
      <c r="B104" s="12" t="n"/>
      <c r="C104" s="12" t="n"/>
      <c r="D104" s="12" t="n"/>
      <c r="E104" s="13" t="n"/>
      <c r="F104" s="14" t="n"/>
      <c r="G104" s="13" t="n"/>
      <c r="H104" s="14" t="n"/>
      <c r="I104" s="12" t="n"/>
      <c r="J104" s="12" t="n"/>
      <c r="K104" s="15" t="n"/>
      <c r="L104" s="14" t="n"/>
      <c r="M104" s="16">
        <f>IF(OR(F104="",H104="",I104=""),"",(H104-F104)*I104*IF(J104="",1,J104)*IF(D104="Short",-1,1))</f>
        <v/>
      </c>
      <c r="N104" s="16">
        <f>IF(M104="","",M104-IF(K104="",0,K104))</f>
        <v/>
      </c>
      <c r="O104" s="17">
        <f>IF(OR(N104="",L104="",F104="",I104=""),"",IF(F104=L104,"",N104/(ABS(F104-L104)*I104*IF(J104="",1,J104))))</f>
        <v/>
      </c>
      <c r="P104" s="12" t="n"/>
      <c r="Q104" s="12" t="n"/>
      <c r="R104" s="12" t="n"/>
      <c r="S104" s="12" t="n"/>
      <c r="T104" s="19">
        <f>IF(A104="","",CHOOSE(WEEKDAY(A104,2),"Mon","Tue","Wed","Thu","Fri","Sat","Sun"))</f>
        <v/>
      </c>
      <c r="U104" s="16">
        <f>IF(N104="",NA(),SUM(N$2:N104))</f>
        <v/>
      </c>
    </row>
    <row r="105">
      <c r="A105" s="11" t="n"/>
      <c r="B105" s="12" t="n"/>
      <c r="C105" s="12" t="n"/>
      <c r="D105" s="12" t="n"/>
      <c r="E105" s="13" t="n"/>
      <c r="F105" s="14" t="n"/>
      <c r="G105" s="13" t="n"/>
      <c r="H105" s="14" t="n"/>
      <c r="I105" s="12" t="n"/>
      <c r="J105" s="12" t="n"/>
      <c r="K105" s="15" t="n"/>
      <c r="L105" s="14" t="n"/>
      <c r="M105" s="16">
        <f>IF(OR(F105="",H105="",I105=""),"",(H105-F105)*I105*IF(J105="",1,J105)*IF(D105="Short",-1,1))</f>
        <v/>
      </c>
      <c r="N105" s="16">
        <f>IF(M105="","",M105-IF(K105="",0,K105))</f>
        <v/>
      </c>
      <c r="O105" s="17">
        <f>IF(OR(N105="",L105="",F105="",I105=""),"",IF(F105=L105,"",N105/(ABS(F105-L105)*I105*IF(J105="",1,J105))))</f>
        <v/>
      </c>
      <c r="P105" s="12" t="n"/>
      <c r="Q105" s="12" t="n"/>
      <c r="R105" s="12" t="n"/>
      <c r="S105" s="12" t="n"/>
      <c r="T105" s="19">
        <f>IF(A105="","",CHOOSE(WEEKDAY(A105,2),"Mon","Tue","Wed","Thu","Fri","Sat","Sun"))</f>
        <v/>
      </c>
      <c r="U105" s="16">
        <f>IF(N105="",NA(),SUM(N$2:N105))</f>
        <v/>
      </c>
    </row>
    <row r="106">
      <c r="A106" s="11" t="n"/>
      <c r="B106" s="12" t="n"/>
      <c r="C106" s="12" t="n"/>
      <c r="D106" s="12" t="n"/>
      <c r="E106" s="13" t="n"/>
      <c r="F106" s="14" t="n"/>
      <c r="G106" s="13" t="n"/>
      <c r="H106" s="14" t="n"/>
      <c r="I106" s="12" t="n"/>
      <c r="J106" s="12" t="n"/>
      <c r="K106" s="15" t="n"/>
      <c r="L106" s="14" t="n"/>
      <c r="M106" s="16">
        <f>IF(OR(F106="",H106="",I106=""),"",(H106-F106)*I106*IF(J106="",1,J106)*IF(D106="Short",-1,1))</f>
        <v/>
      </c>
      <c r="N106" s="16">
        <f>IF(M106="","",M106-IF(K106="",0,K106))</f>
        <v/>
      </c>
      <c r="O106" s="17">
        <f>IF(OR(N106="",L106="",F106="",I106=""),"",IF(F106=L106,"",N106/(ABS(F106-L106)*I106*IF(J106="",1,J106))))</f>
        <v/>
      </c>
      <c r="P106" s="12" t="n"/>
      <c r="Q106" s="12" t="n"/>
      <c r="R106" s="12" t="n"/>
      <c r="S106" s="12" t="n"/>
      <c r="T106" s="19">
        <f>IF(A106="","",CHOOSE(WEEKDAY(A106,2),"Mon","Tue","Wed","Thu","Fri","Sat","Sun"))</f>
        <v/>
      </c>
      <c r="U106" s="16">
        <f>IF(N106="",NA(),SUM(N$2:N106))</f>
        <v/>
      </c>
    </row>
    <row r="107">
      <c r="A107" s="11" t="n"/>
      <c r="B107" s="12" t="n"/>
      <c r="C107" s="12" t="n"/>
      <c r="D107" s="12" t="n"/>
      <c r="E107" s="13" t="n"/>
      <c r="F107" s="14" t="n"/>
      <c r="G107" s="13" t="n"/>
      <c r="H107" s="14" t="n"/>
      <c r="I107" s="12" t="n"/>
      <c r="J107" s="12" t="n"/>
      <c r="K107" s="15" t="n"/>
      <c r="L107" s="14" t="n"/>
      <c r="M107" s="16">
        <f>IF(OR(F107="",H107="",I107=""),"",(H107-F107)*I107*IF(J107="",1,J107)*IF(D107="Short",-1,1))</f>
        <v/>
      </c>
      <c r="N107" s="16">
        <f>IF(M107="","",M107-IF(K107="",0,K107))</f>
        <v/>
      </c>
      <c r="O107" s="17">
        <f>IF(OR(N107="",L107="",F107="",I107=""),"",IF(F107=L107,"",N107/(ABS(F107-L107)*I107*IF(J107="",1,J107))))</f>
        <v/>
      </c>
      <c r="P107" s="12" t="n"/>
      <c r="Q107" s="12" t="n"/>
      <c r="R107" s="12" t="n"/>
      <c r="S107" s="12" t="n"/>
      <c r="T107" s="19">
        <f>IF(A107="","",CHOOSE(WEEKDAY(A107,2),"Mon","Tue","Wed","Thu","Fri","Sat","Sun"))</f>
        <v/>
      </c>
      <c r="U107" s="16">
        <f>IF(N107="",NA(),SUM(N$2:N107))</f>
        <v/>
      </c>
    </row>
    <row r="108">
      <c r="A108" s="11" t="n"/>
      <c r="B108" s="12" t="n"/>
      <c r="C108" s="12" t="n"/>
      <c r="D108" s="12" t="n"/>
      <c r="E108" s="13" t="n"/>
      <c r="F108" s="14" t="n"/>
      <c r="G108" s="13" t="n"/>
      <c r="H108" s="14" t="n"/>
      <c r="I108" s="12" t="n"/>
      <c r="J108" s="12" t="n"/>
      <c r="K108" s="15" t="n"/>
      <c r="L108" s="14" t="n"/>
      <c r="M108" s="16">
        <f>IF(OR(F108="",H108="",I108=""),"",(H108-F108)*I108*IF(J108="",1,J108)*IF(D108="Short",-1,1))</f>
        <v/>
      </c>
      <c r="N108" s="16">
        <f>IF(M108="","",M108-IF(K108="",0,K108))</f>
        <v/>
      </c>
      <c r="O108" s="17">
        <f>IF(OR(N108="",L108="",F108="",I108=""),"",IF(F108=L108,"",N108/(ABS(F108-L108)*I108*IF(J108="",1,J108))))</f>
        <v/>
      </c>
      <c r="P108" s="12" t="n"/>
      <c r="Q108" s="12" t="n"/>
      <c r="R108" s="12" t="n"/>
      <c r="S108" s="12" t="n"/>
      <c r="T108" s="19">
        <f>IF(A108="","",CHOOSE(WEEKDAY(A108,2),"Mon","Tue","Wed","Thu","Fri","Sat","Sun"))</f>
        <v/>
      </c>
      <c r="U108" s="16">
        <f>IF(N108="",NA(),SUM(N$2:N108))</f>
        <v/>
      </c>
    </row>
    <row r="109">
      <c r="A109" s="11" t="n"/>
      <c r="B109" s="12" t="n"/>
      <c r="C109" s="12" t="n"/>
      <c r="D109" s="12" t="n"/>
      <c r="E109" s="13" t="n"/>
      <c r="F109" s="14" t="n"/>
      <c r="G109" s="13" t="n"/>
      <c r="H109" s="14" t="n"/>
      <c r="I109" s="12" t="n"/>
      <c r="J109" s="12" t="n"/>
      <c r="K109" s="15" t="n"/>
      <c r="L109" s="14" t="n"/>
      <c r="M109" s="16">
        <f>IF(OR(F109="",H109="",I109=""),"",(H109-F109)*I109*IF(J109="",1,J109)*IF(D109="Short",-1,1))</f>
        <v/>
      </c>
      <c r="N109" s="16">
        <f>IF(M109="","",M109-IF(K109="",0,K109))</f>
        <v/>
      </c>
      <c r="O109" s="17">
        <f>IF(OR(N109="",L109="",F109="",I109=""),"",IF(F109=L109,"",N109/(ABS(F109-L109)*I109*IF(J109="",1,J109))))</f>
        <v/>
      </c>
      <c r="P109" s="12" t="n"/>
      <c r="Q109" s="12" t="n"/>
      <c r="R109" s="12" t="n"/>
      <c r="S109" s="12" t="n"/>
      <c r="T109" s="19">
        <f>IF(A109="","",CHOOSE(WEEKDAY(A109,2),"Mon","Tue","Wed","Thu","Fri","Sat","Sun"))</f>
        <v/>
      </c>
      <c r="U109" s="16">
        <f>IF(N109="",NA(),SUM(N$2:N109))</f>
        <v/>
      </c>
    </row>
    <row r="110">
      <c r="A110" s="11" t="n"/>
      <c r="B110" s="12" t="n"/>
      <c r="C110" s="12" t="n"/>
      <c r="D110" s="12" t="n"/>
      <c r="E110" s="13" t="n"/>
      <c r="F110" s="14" t="n"/>
      <c r="G110" s="13" t="n"/>
      <c r="H110" s="14" t="n"/>
      <c r="I110" s="12" t="n"/>
      <c r="J110" s="12" t="n"/>
      <c r="K110" s="15" t="n"/>
      <c r="L110" s="14" t="n"/>
      <c r="M110" s="16">
        <f>IF(OR(F110="",H110="",I110=""),"",(H110-F110)*I110*IF(J110="",1,J110)*IF(D110="Short",-1,1))</f>
        <v/>
      </c>
      <c r="N110" s="16">
        <f>IF(M110="","",M110-IF(K110="",0,K110))</f>
        <v/>
      </c>
      <c r="O110" s="17">
        <f>IF(OR(N110="",L110="",F110="",I110=""),"",IF(F110=L110,"",N110/(ABS(F110-L110)*I110*IF(J110="",1,J110))))</f>
        <v/>
      </c>
      <c r="P110" s="12" t="n"/>
      <c r="Q110" s="12" t="n"/>
      <c r="R110" s="12" t="n"/>
      <c r="S110" s="12" t="n"/>
      <c r="T110" s="19">
        <f>IF(A110="","",CHOOSE(WEEKDAY(A110,2),"Mon","Tue","Wed","Thu","Fri","Sat","Sun"))</f>
        <v/>
      </c>
      <c r="U110" s="16">
        <f>IF(N110="",NA(),SUM(N$2:N110))</f>
        <v/>
      </c>
    </row>
    <row r="111">
      <c r="A111" s="11" t="n"/>
      <c r="B111" s="12" t="n"/>
      <c r="C111" s="12" t="n"/>
      <c r="D111" s="12" t="n"/>
      <c r="E111" s="13" t="n"/>
      <c r="F111" s="14" t="n"/>
      <c r="G111" s="13" t="n"/>
      <c r="H111" s="14" t="n"/>
      <c r="I111" s="12" t="n"/>
      <c r="J111" s="12" t="n"/>
      <c r="K111" s="15" t="n"/>
      <c r="L111" s="14" t="n"/>
      <c r="M111" s="16">
        <f>IF(OR(F111="",H111="",I111=""),"",(H111-F111)*I111*IF(J111="",1,J111)*IF(D111="Short",-1,1))</f>
        <v/>
      </c>
      <c r="N111" s="16">
        <f>IF(M111="","",M111-IF(K111="",0,K111))</f>
        <v/>
      </c>
      <c r="O111" s="17">
        <f>IF(OR(N111="",L111="",F111="",I111=""),"",IF(F111=L111,"",N111/(ABS(F111-L111)*I111*IF(J111="",1,J111))))</f>
        <v/>
      </c>
      <c r="P111" s="12" t="n"/>
      <c r="Q111" s="12" t="n"/>
      <c r="R111" s="12" t="n"/>
      <c r="S111" s="12" t="n"/>
      <c r="T111" s="19">
        <f>IF(A111="","",CHOOSE(WEEKDAY(A111,2),"Mon","Tue","Wed","Thu","Fri","Sat","Sun"))</f>
        <v/>
      </c>
      <c r="U111" s="16">
        <f>IF(N111="",NA(),SUM(N$2:N111))</f>
        <v/>
      </c>
    </row>
    <row r="112">
      <c r="A112" s="11" t="n"/>
      <c r="B112" s="12" t="n"/>
      <c r="C112" s="12" t="n"/>
      <c r="D112" s="12" t="n"/>
      <c r="E112" s="13" t="n"/>
      <c r="F112" s="14" t="n"/>
      <c r="G112" s="13" t="n"/>
      <c r="H112" s="14" t="n"/>
      <c r="I112" s="12" t="n"/>
      <c r="J112" s="12" t="n"/>
      <c r="K112" s="15" t="n"/>
      <c r="L112" s="14" t="n"/>
      <c r="M112" s="16">
        <f>IF(OR(F112="",H112="",I112=""),"",(H112-F112)*I112*IF(J112="",1,J112)*IF(D112="Short",-1,1))</f>
        <v/>
      </c>
      <c r="N112" s="16">
        <f>IF(M112="","",M112-IF(K112="",0,K112))</f>
        <v/>
      </c>
      <c r="O112" s="17">
        <f>IF(OR(N112="",L112="",F112="",I112=""),"",IF(F112=L112,"",N112/(ABS(F112-L112)*I112*IF(J112="",1,J112))))</f>
        <v/>
      </c>
      <c r="P112" s="12" t="n"/>
      <c r="Q112" s="12" t="n"/>
      <c r="R112" s="12" t="n"/>
      <c r="S112" s="12" t="n"/>
      <c r="T112" s="19">
        <f>IF(A112="","",CHOOSE(WEEKDAY(A112,2),"Mon","Tue","Wed","Thu","Fri","Sat","Sun"))</f>
        <v/>
      </c>
      <c r="U112" s="16">
        <f>IF(N112="",NA(),SUM(N$2:N112))</f>
        <v/>
      </c>
    </row>
    <row r="113">
      <c r="A113" s="11" t="n"/>
      <c r="B113" s="12" t="n"/>
      <c r="C113" s="12" t="n"/>
      <c r="D113" s="12" t="n"/>
      <c r="E113" s="13" t="n"/>
      <c r="F113" s="14" t="n"/>
      <c r="G113" s="13" t="n"/>
      <c r="H113" s="14" t="n"/>
      <c r="I113" s="12" t="n"/>
      <c r="J113" s="12" t="n"/>
      <c r="K113" s="15" t="n"/>
      <c r="L113" s="14" t="n"/>
      <c r="M113" s="16">
        <f>IF(OR(F113="",H113="",I113=""),"",(H113-F113)*I113*IF(J113="",1,J113)*IF(D113="Short",-1,1))</f>
        <v/>
      </c>
      <c r="N113" s="16">
        <f>IF(M113="","",M113-IF(K113="",0,K113))</f>
        <v/>
      </c>
      <c r="O113" s="17">
        <f>IF(OR(N113="",L113="",F113="",I113=""),"",IF(F113=L113,"",N113/(ABS(F113-L113)*I113*IF(J113="",1,J113))))</f>
        <v/>
      </c>
      <c r="P113" s="12" t="n"/>
      <c r="Q113" s="12" t="n"/>
      <c r="R113" s="12" t="n"/>
      <c r="S113" s="12" t="n"/>
      <c r="T113" s="19">
        <f>IF(A113="","",CHOOSE(WEEKDAY(A113,2),"Mon","Tue","Wed","Thu","Fri","Sat","Sun"))</f>
        <v/>
      </c>
      <c r="U113" s="16">
        <f>IF(N113="",NA(),SUM(N$2:N113))</f>
        <v/>
      </c>
    </row>
    <row r="114">
      <c r="A114" s="11" t="n"/>
      <c r="B114" s="12" t="n"/>
      <c r="C114" s="12" t="n"/>
      <c r="D114" s="12" t="n"/>
      <c r="E114" s="13" t="n"/>
      <c r="F114" s="14" t="n"/>
      <c r="G114" s="13" t="n"/>
      <c r="H114" s="14" t="n"/>
      <c r="I114" s="12" t="n"/>
      <c r="J114" s="12" t="n"/>
      <c r="K114" s="15" t="n"/>
      <c r="L114" s="14" t="n"/>
      <c r="M114" s="16">
        <f>IF(OR(F114="",H114="",I114=""),"",(H114-F114)*I114*IF(J114="",1,J114)*IF(D114="Short",-1,1))</f>
        <v/>
      </c>
      <c r="N114" s="16">
        <f>IF(M114="","",M114-IF(K114="",0,K114))</f>
        <v/>
      </c>
      <c r="O114" s="17">
        <f>IF(OR(N114="",L114="",F114="",I114=""),"",IF(F114=L114,"",N114/(ABS(F114-L114)*I114*IF(J114="",1,J114))))</f>
        <v/>
      </c>
      <c r="P114" s="12" t="n"/>
      <c r="Q114" s="12" t="n"/>
      <c r="R114" s="12" t="n"/>
      <c r="S114" s="12" t="n"/>
      <c r="T114" s="19">
        <f>IF(A114="","",CHOOSE(WEEKDAY(A114,2),"Mon","Tue","Wed","Thu","Fri","Sat","Sun"))</f>
        <v/>
      </c>
      <c r="U114" s="16">
        <f>IF(N114="",NA(),SUM(N$2:N114))</f>
        <v/>
      </c>
    </row>
    <row r="115">
      <c r="A115" s="11" t="n"/>
      <c r="B115" s="12" t="n"/>
      <c r="C115" s="12" t="n"/>
      <c r="D115" s="12" t="n"/>
      <c r="E115" s="13" t="n"/>
      <c r="F115" s="14" t="n"/>
      <c r="G115" s="13" t="n"/>
      <c r="H115" s="14" t="n"/>
      <c r="I115" s="12" t="n"/>
      <c r="J115" s="12" t="n"/>
      <c r="K115" s="15" t="n"/>
      <c r="L115" s="14" t="n"/>
      <c r="M115" s="16">
        <f>IF(OR(F115="",H115="",I115=""),"",(H115-F115)*I115*IF(J115="",1,J115)*IF(D115="Short",-1,1))</f>
        <v/>
      </c>
      <c r="N115" s="16">
        <f>IF(M115="","",M115-IF(K115="",0,K115))</f>
        <v/>
      </c>
      <c r="O115" s="17">
        <f>IF(OR(N115="",L115="",F115="",I115=""),"",IF(F115=L115,"",N115/(ABS(F115-L115)*I115*IF(J115="",1,J115))))</f>
        <v/>
      </c>
      <c r="P115" s="12" t="n"/>
      <c r="Q115" s="12" t="n"/>
      <c r="R115" s="12" t="n"/>
      <c r="S115" s="12" t="n"/>
      <c r="T115" s="19">
        <f>IF(A115="","",CHOOSE(WEEKDAY(A115,2),"Mon","Tue","Wed","Thu","Fri","Sat","Sun"))</f>
        <v/>
      </c>
      <c r="U115" s="16">
        <f>IF(N115="",NA(),SUM(N$2:N115))</f>
        <v/>
      </c>
    </row>
    <row r="116">
      <c r="A116" s="11" t="n"/>
      <c r="B116" s="12" t="n"/>
      <c r="C116" s="12" t="n"/>
      <c r="D116" s="12" t="n"/>
      <c r="E116" s="13" t="n"/>
      <c r="F116" s="14" t="n"/>
      <c r="G116" s="13" t="n"/>
      <c r="H116" s="14" t="n"/>
      <c r="I116" s="12" t="n"/>
      <c r="J116" s="12" t="n"/>
      <c r="K116" s="15" t="n"/>
      <c r="L116" s="14" t="n"/>
      <c r="M116" s="16">
        <f>IF(OR(F116="",H116="",I116=""),"",(H116-F116)*I116*IF(J116="",1,J116)*IF(D116="Short",-1,1))</f>
        <v/>
      </c>
      <c r="N116" s="16">
        <f>IF(M116="","",M116-IF(K116="",0,K116))</f>
        <v/>
      </c>
      <c r="O116" s="17">
        <f>IF(OR(N116="",L116="",F116="",I116=""),"",IF(F116=L116,"",N116/(ABS(F116-L116)*I116*IF(J116="",1,J116))))</f>
        <v/>
      </c>
      <c r="P116" s="12" t="n"/>
      <c r="Q116" s="12" t="n"/>
      <c r="R116" s="12" t="n"/>
      <c r="S116" s="12" t="n"/>
      <c r="T116" s="19">
        <f>IF(A116="","",CHOOSE(WEEKDAY(A116,2),"Mon","Tue","Wed","Thu","Fri","Sat","Sun"))</f>
        <v/>
      </c>
      <c r="U116" s="16">
        <f>IF(N116="",NA(),SUM(N$2:N116))</f>
        <v/>
      </c>
    </row>
    <row r="117">
      <c r="A117" s="11" t="n"/>
      <c r="B117" s="12" t="n"/>
      <c r="C117" s="12" t="n"/>
      <c r="D117" s="12" t="n"/>
      <c r="E117" s="13" t="n"/>
      <c r="F117" s="14" t="n"/>
      <c r="G117" s="13" t="n"/>
      <c r="H117" s="14" t="n"/>
      <c r="I117" s="12" t="n"/>
      <c r="J117" s="12" t="n"/>
      <c r="K117" s="15" t="n"/>
      <c r="L117" s="14" t="n"/>
      <c r="M117" s="16">
        <f>IF(OR(F117="",H117="",I117=""),"",(H117-F117)*I117*IF(J117="",1,J117)*IF(D117="Short",-1,1))</f>
        <v/>
      </c>
      <c r="N117" s="16">
        <f>IF(M117="","",M117-IF(K117="",0,K117))</f>
        <v/>
      </c>
      <c r="O117" s="17">
        <f>IF(OR(N117="",L117="",F117="",I117=""),"",IF(F117=L117,"",N117/(ABS(F117-L117)*I117*IF(J117="",1,J117))))</f>
        <v/>
      </c>
      <c r="P117" s="12" t="n"/>
      <c r="Q117" s="12" t="n"/>
      <c r="R117" s="12" t="n"/>
      <c r="S117" s="12" t="n"/>
      <c r="T117" s="19">
        <f>IF(A117="","",CHOOSE(WEEKDAY(A117,2),"Mon","Tue","Wed","Thu","Fri","Sat","Sun"))</f>
        <v/>
      </c>
      <c r="U117" s="16">
        <f>IF(N117="",NA(),SUM(N$2:N117))</f>
        <v/>
      </c>
    </row>
    <row r="118">
      <c r="A118" s="11" t="n"/>
      <c r="B118" s="12" t="n"/>
      <c r="C118" s="12" t="n"/>
      <c r="D118" s="12" t="n"/>
      <c r="E118" s="13" t="n"/>
      <c r="F118" s="14" t="n"/>
      <c r="G118" s="13" t="n"/>
      <c r="H118" s="14" t="n"/>
      <c r="I118" s="12" t="n"/>
      <c r="J118" s="12" t="n"/>
      <c r="K118" s="15" t="n"/>
      <c r="L118" s="14" t="n"/>
      <c r="M118" s="16">
        <f>IF(OR(F118="",H118="",I118=""),"",(H118-F118)*I118*IF(J118="",1,J118)*IF(D118="Short",-1,1))</f>
        <v/>
      </c>
      <c r="N118" s="16">
        <f>IF(M118="","",M118-IF(K118="",0,K118))</f>
        <v/>
      </c>
      <c r="O118" s="17">
        <f>IF(OR(N118="",L118="",F118="",I118=""),"",IF(F118=L118,"",N118/(ABS(F118-L118)*I118*IF(J118="",1,J118))))</f>
        <v/>
      </c>
      <c r="P118" s="12" t="n"/>
      <c r="Q118" s="12" t="n"/>
      <c r="R118" s="12" t="n"/>
      <c r="S118" s="12" t="n"/>
      <c r="T118" s="19">
        <f>IF(A118="","",CHOOSE(WEEKDAY(A118,2),"Mon","Tue","Wed","Thu","Fri","Sat","Sun"))</f>
        <v/>
      </c>
      <c r="U118" s="16">
        <f>IF(N118="",NA(),SUM(N$2:N118))</f>
        <v/>
      </c>
    </row>
    <row r="119">
      <c r="A119" s="11" t="n"/>
      <c r="B119" s="12" t="n"/>
      <c r="C119" s="12" t="n"/>
      <c r="D119" s="12" t="n"/>
      <c r="E119" s="13" t="n"/>
      <c r="F119" s="14" t="n"/>
      <c r="G119" s="13" t="n"/>
      <c r="H119" s="14" t="n"/>
      <c r="I119" s="12" t="n"/>
      <c r="J119" s="12" t="n"/>
      <c r="K119" s="15" t="n"/>
      <c r="L119" s="14" t="n"/>
      <c r="M119" s="16">
        <f>IF(OR(F119="",H119="",I119=""),"",(H119-F119)*I119*IF(J119="",1,J119)*IF(D119="Short",-1,1))</f>
        <v/>
      </c>
      <c r="N119" s="16">
        <f>IF(M119="","",M119-IF(K119="",0,K119))</f>
        <v/>
      </c>
      <c r="O119" s="17">
        <f>IF(OR(N119="",L119="",F119="",I119=""),"",IF(F119=L119,"",N119/(ABS(F119-L119)*I119*IF(J119="",1,J119))))</f>
        <v/>
      </c>
      <c r="P119" s="12" t="n"/>
      <c r="Q119" s="12" t="n"/>
      <c r="R119" s="12" t="n"/>
      <c r="S119" s="12" t="n"/>
      <c r="T119" s="19">
        <f>IF(A119="","",CHOOSE(WEEKDAY(A119,2),"Mon","Tue","Wed","Thu","Fri","Sat","Sun"))</f>
        <v/>
      </c>
      <c r="U119" s="16">
        <f>IF(N119="",NA(),SUM(N$2:N119))</f>
        <v/>
      </c>
    </row>
    <row r="120">
      <c r="A120" s="11" t="n"/>
      <c r="B120" s="12" t="n"/>
      <c r="C120" s="12" t="n"/>
      <c r="D120" s="12" t="n"/>
      <c r="E120" s="13" t="n"/>
      <c r="F120" s="14" t="n"/>
      <c r="G120" s="13" t="n"/>
      <c r="H120" s="14" t="n"/>
      <c r="I120" s="12" t="n"/>
      <c r="J120" s="12" t="n"/>
      <c r="K120" s="15" t="n"/>
      <c r="L120" s="14" t="n"/>
      <c r="M120" s="16">
        <f>IF(OR(F120="",H120="",I120=""),"",(H120-F120)*I120*IF(J120="",1,J120)*IF(D120="Short",-1,1))</f>
        <v/>
      </c>
      <c r="N120" s="16">
        <f>IF(M120="","",M120-IF(K120="",0,K120))</f>
        <v/>
      </c>
      <c r="O120" s="17">
        <f>IF(OR(N120="",L120="",F120="",I120=""),"",IF(F120=L120,"",N120/(ABS(F120-L120)*I120*IF(J120="",1,J120))))</f>
        <v/>
      </c>
      <c r="P120" s="12" t="n"/>
      <c r="Q120" s="12" t="n"/>
      <c r="R120" s="12" t="n"/>
      <c r="S120" s="12" t="n"/>
      <c r="T120" s="19">
        <f>IF(A120="","",CHOOSE(WEEKDAY(A120,2),"Mon","Tue","Wed","Thu","Fri","Sat","Sun"))</f>
        <v/>
      </c>
      <c r="U120" s="16">
        <f>IF(N120="",NA(),SUM(N$2:N120))</f>
        <v/>
      </c>
    </row>
    <row r="121">
      <c r="A121" s="11" t="n"/>
      <c r="B121" s="12" t="n"/>
      <c r="C121" s="12" t="n"/>
      <c r="D121" s="12" t="n"/>
      <c r="E121" s="13" t="n"/>
      <c r="F121" s="14" t="n"/>
      <c r="G121" s="13" t="n"/>
      <c r="H121" s="14" t="n"/>
      <c r="I121" s="12" t="n"/>
      <c r="J121" s="12" t="n"/>
      <c r="K121" s="15" t="n"/>
      <c r="L121" s="14" t="n"/>
      <c r="M121" s="16">
        <f>IF(OR(F121="",H121="",I121=""),"",(H121-F121)*I121*IF(J121="",1,J121)*IF(D121="Short",-1,1))</f>
        <v/>
      </c>
      <c r="N121" s="16">
        <f>IF(M121="","",M121-IF(K121="",0,K121))</f>
        <v/>
      </c>
      <c r="O121" s="17">
        <f>IF(OR(N121="",L121="",F121="",I121=""),"",IF(F121=L121,"",N121/(ABS(F121-L121)*I121*IF(J121="",1,J121))))</f>
        <v/>
      </c>
      <c r="P121" s="12" t="n"/>
      <c r="Q121" s="12" t="n"/>
      <c r="R121" s="12" t="n"/>
      <c r="S121" s="12" t="n"/>
      <c r="T121" s="19">
        <f>IF(A121="","",CHOOSE(WEEKDAY(A121,2),"Mon","Tue","Wed","Thu","Fri","Sat","Sun"))</f>
        <v/>
      </c>
      <c r="U121" s="16">
        <f>IF(N121="",NA(),SUM(N$2:N121))</f>
        <v/>
      </c>
    </row>
    <row r="122">
      <c r="A122" s="11" t="n"/>
      <c r="B122" s="12" t="n"/>
      <c r="C122" s="12" t="n"/>
      <c r="D122" s="12" t="n"/>
      <c r="E122" s="13" t="n"/>
      <c r="F122" s="14" t="n"/>
      <c r="G122" s="13" t="n"/>
      <c r="H122" s="14" t="n"/>
      <c r="I122" s="12" t="n"/>
      <c r="J122" s="12" t="n"/>
      <c r="K122" s="15" t="n"/>
      <c r="L122" s="14" t="n"/>
      <c r="M122" s="16">
        <f>IF(OR(F122="",H122="",I122=""),"",(H122-F122)*I122*IF(J122="",1,J122)*IF(D122="Short",-1,1))</f>
        <v/>
      </c>
      <c r="N122" s="16">
        <f>IF(M122="","",M122-IF(K122="",0,K122))</f>
        <v/>
      </c>
      <c r="O122" s="17">
        <f>IF(OR(N122="",L122="",F122="",I122=""),"",IF(F122=L122,"",N122/(ABS(F122-L122)*I122*IF(J122="",1,J122))))</f>
        <v/>
      </c>
      <c r="P122" s="12" t="n"/>
      <c r="Q122" s="12" t="n"/>
      <c r="R122" s="12" t="n"/>
      <c r="S122" s="12" t="n"/>
      <c r="T122" s="19">
        <f>IF(A122="","",CHOOSE(WEEKDAY(A122,2),"Mon","Tue","Wed","Thu","Fri","Sat","Sun"))</f>
        <v/>
      </c>
      <c r="U122" s="16">
        <f>IF(N122="",NA(),SUM(N$2:N122))</f>
        <v/>
      </c>
    </row>
    <row r="123">
      <c r="A123" s="11" t="n"/>
      <c r="B123" s="12" t="n"/>
      <c r="C123" s="12" t="n"/>
      <c r="D123" s="12" t="n"/>
      <c r="E123" s="13" t="n"/>
      <c r="F123" s="14" t="n"/>
      <c r="G123" s="13" t="n"/>
      <c r="H123" s="14" t="n"/>
      <c r="I123" s="12" t="n"/>
      <c r="J123" s="12" t="n"/>
      <c r="K123" s="15" t="n"/>
      <c r="L123" s="14" t="n"/>
      <c r="M123" s="16">
        <f>IF(OR(F123="",H123="",I123=""),"",(H123-F123)*I123*IF(J123="",1,J123)*IF(D123="Short",-1,1))</f>
        <v/>
      </c>
      <c r="N123" s="16">
        <f>IF(M123="","",M123-IF(K123="",0,K123))</f>
        <v/>
      </c>
      <c r="O123" s="17">
        <f>IF(OR(N123="",L123="",F123="",I123=""),"",IF(F123=L123,"",N123/(ABS(F123-L123)*I123*IF(J123="",1,J123))))</f>
        <v/>
      </c>
      <c r="P123" s="12" t="n"/>
      <c r="Q123" s="12" t="n"/>
      <c r="R123" s="12" t="n"/>
      <c r="S123" s="12" t="n"/>
      <c r="T123" s="19">
        <f>IF(A123="","",CHOOSE(WEEKDAY(A123,2),"Mon","Tue","Wed","Thu","Fri","Sat","Sun"))</f>
        <v/>
      </c>
      <c r="U123" s="16">
        <f>IF(N123="",NA(),SUM(N$2:N123))</f>
        <v/>
      </c>
    </row>
    <row r="124">
      <c r="A124" s="11" t="n"/>
      <c r="B124" s="12" t="n"/>
      <c r="C124" s="12" t="n"/>
      <c r="D124" s="12" t="n"/>
      <c r="E124" s="13" t="n"/>
      <c r="F124" s="14" t="n"/>
      <c r="G124" s="13" t="n"/>
      <c r="H124" s="14" t="n"/>
      <c r="I124" s="12" t="n"/>
      <c r="J124" s="12" t="n"/>
      <c r="K124" s="15" t="n"/>
      <c r="L124" s="14" t="n"/>
      <c r="M124" s="16">
        <f>IF(OR(F124="",H124="",I124=""),"",(H124-F124)*I124*IF(J124="",1,J124)*IF(D124="Short",-1,1))</f>
        <v/>
      </c>
      <c r="N124" s="16">
        <f>IF(M124="","",M124-IF(K124="",0,K124))</f>
        <v/>
      </c>
      <c r="O124" s="17">
        <f>IF(OR(N124="",L124="",F124="",I124=""),"",IF(F124=L124,"",N124/(ABS(F124-L124)*I124*IF(J124="",1,J124))))</f>
        <v/>
      </c>
      <c r="P124" s="12" t="n"/>
      <c r="Q124" s="12" t="n"/>
      <c r="R124" s="12" t="n"/>
      <c r="S124" s="12" t="n"/>
      <c r="T124" s="19">
        <f>IF(A124="","",CHOOSE(WEEKDAY(A124,2),"Mon","Tue","Wed","Thu","Fri","Sat","Sun"))</f>
        <v/>
      </c>
      <c r="U124" s="16">
        <f>IF(N124="",NA(),SUM(N$2:N124))</f>
        <v/>
      </c>
    </row>
    <row r="125">
      <c r="A125" s="11" t="n"/>
      <c r="B125" s="12" t="n"/>
      <c r="C125" s="12" t="n"/>
      <c r="D125" s="12" t="n"/>
      <c r="E125" s="13" t="n"/>
      <c r="F125" s="14" t="n"/>
      <c r="G125" s="13" t="n"/>
      <c r="H125" s="14" t="n"/>
      <c r="I125" s="12" t="n"/>
      <c r="J125" s="12" t="n"/>
      <c r="K125" s="15" t="n"/>
      <c r="L125" s="14" t="n"/>
      <c r="M125" s="16">
        <f>IF(OR(F125="",H125="",I125=""),"",(H125-F125)*I125*IF(J125="",1,J125)*IF(D125="Short",-1,1))</f>
        <v/>
      </c>
      <c r="N125" s="16">
        <f>IF(M125="","",M125-IF(K125="",0,K125))</f>
        <v/>
      </c>
      <c r="O125" s="17">
        <f>IF(OR(N125="",L125="",F125="",I125=""),"",IF(F125=L125,"",N125/(ABS(F125-L125)*I125*IF(J125="",1,J125))))</f>
        <v/>
      </c>
      <c r="P125" s="12" t="n"/>
      <c r="Q125" s="12" t="n"/>
      <c r="R125" s="12" t="n"/>
      <c r="S125" s="12" t="n"/>
      <c r="T125" s="19">
        <f>IF(A125="","",CHOOSE(WEEKDAY(A125,2),"Mon","Tue","Wed","Thu","Fri","Sat","Sun"))</f>
        <v/>
      </c>
      <c r="U125" s="16">
        <f>IF(N125="",NA(),SUM(N$2:N125))</f>
        <v/>
      </c>
    </row>
    <row r="126">
      <c r="A126" s="11" t="n"/>
      <c r="B126" s="12" t="n"/>
      <c r="C126" s="12" t="n"/>
      <c r="D126" s="12" t="n"/>
      <c r="E126" s="13" t="n"/>
      <c r="F126" s="14" t="n"/>
      <c r="G126" s="13" t="n"/>
      <c r="H126" s="14" t="n"/>
      <c r="I126" s="12" t="n"/>
      <c r="J126" s="12" t="n"/>
      <c r="K126" s="15" t="n"/>
      <c r="L126" s="14" t="n"/>
      <c r="M126" s="16">
        <f>IF(OR(F126="",H126="",I126=""),"",(H126-F126)*I126*IF(J126="",1,J126)*IF(D126="Short",-1,1))</f>
        <v/>
      </c>
      <c r="N126" s="16">
        <f>IF(M126="","",M126-IF(K126="",0,K126))</f>
        <v/>
      </c>
      <c r="O126" s="17">
        <f>IF(OR(N126="",L126="",F126="",I126=""),"",IF(F126=L126,"",N126/(ABS(F126-L126)*I126*IF(J126="",1,J126))))</f>
        <v/>
      </c>
      <c r="P126" s="12" t="n"/>
      <c r="Q126" s="12" t="n"/>
      <c r="R126" s="12" t="n"/>
      <c r="S126" s="12" t="n"/>
      <c r="T126" s="19">
        <f>IF(A126="","",CHOOSE(WEEKDAY(A126,2),"Mon","Tue","Wed","Thu","Fri","Sat","Sun"))</f>
        <v/>
      </c>
      <c r="U126" s="16">
        <f>IF(N126="",NA(),SUM(N$2:N126))</f>
        <v/>
      </c>
    </row>
    <row r="127">
      <c r="A127" s="11" t="n"/>
      <c r="B127" s="12" t="n"/>
      <c r="C127" s="12" t="n"/>
      <c r="D127" s="12" t="n"/>
      <c r="E127" s="13" t="n"/>
      <c r="F127" s="14" t="n"/>
      <c r="G127" s="13" t="n"/>
      <c r="H127" s="14" t="n"/>
      <c r="I127" s="12" t="n"/>
      <c r="J127" s="12" t="n"/>
      <c r="K127" s="15" t="n"/>
      <c r="L127" s="14" t="n"/>
      <c r="M127" s="16">
        <f>IF(OR(F127="",H127="",I127=""),"",(H127-F127)*I127*IF(J127="",1,J127)*IF(D127="Short",-1,1))</f>
        <v/>
      </c>
      <c r="N127" s="16">
        <f>IF(M127="","",M127-IF(K127="",0,K127))</f>
        <v/>
      </c>
      <c r="O127" s="17">
        <f>IF(OR(N127="",L127="",F127="",I127=""),"",IF(F127=L127,"",N127/(ABS(F127-L127)*I127*IF(J127="",1,J127))))</f>
        <v/>
      </c>
      <c r="P127" s="12" t="n"/>
      <c r="Q127" s="12" t="n"/>
      <c r="R127" s="12" t="n"/>
      <c r="S127" s="12" t="n"/>
      <c r="T127" s="19">
        <f>IF(A127="","",CHOOSE(WEEKDAY(A127,2),"Mon","Tue","Wed","Thu","Fri","Sat","Sun"))</f>
        <v/>
      </c>
      <c r="U127" s="16">
        <f>IF(N127="",NA(),SUM(N$2:N127))</f>
        <v/>
      </c>
    </row>
    <row r="128">
      <c r="A128" s="11" t="n"/>
      <c r="B128" s="12" t="n"/>
      <c r="C128" s="12" t="n"/>
      <c r="D128" s="12" t="n"/>
      <c r="E128" s="13" t="n"/>
      <c r="F128" s="14" t="n"/>
      <c r="G128" s="13" t="n"/>
      <c r="H128" s="14" t="n"/>
      <c r="I128" s="12" t="n"/>
      <c r="J128" s="12" t="n"/>
      <c r="K128" s="15" t="n"/>
      <c r="L128" s="14" t="n"/>
      <c r="M128" s="16">
        <f>IF(OR(F128="",H128="",I128=""),"",(H128-F128)*I128*IF(J128="",1,J128)*IF(D128="Short",-1,1))</f>
        <v/>
      </c>
      <c r="N128" s="16">
        <f>IF(M128="","",M128-IF(K128="",0,K128))</f>
        <v/>
      </c>
      <c r="O128" s="17">
        <f>IF(OR(N128="",L128="",F128="",I128=""),"",IF(F128=L128,"",N128/(ABS(F128-L128)*I128*IF(J128="",1,J128))))</f>
        <v/>
      </c>
      <c r="P128" s="12" t="n"/>
      <c r="Q128" s="12" t="n"/>
      <c r="R128" s="12" t="n"/>
      <c r="S128" s="12" t="n"/>
      <c r="T128" s="19">
        <f>IF(A128="","",CHOOSE(WEEKDAY(A128,2),"Mon","Tue","Wed","Thu","Fri","Sat","Sun"))</f>
        <v/>
      </c>
      <c r="U128" s="16">
        <f>IF(N128="",NA(),SUM(N$2:N128))</f>
        <v/>
      </c>
    </row>
    <row r="129">
      <c r="A129" s="11" t="n"/>
      <c r="B129" s="12" t="n"/>
      <c r="C129" s="12" t="n"/>
      <c r="D129" s="12" t="n"/>
      <c r="E129" s="13" t="n"/>
      <c r="F129" s="14" t="n"/>
      <c r="G129" s="13" t="n"/>
      <c r="H129" s="14" t="n"/>
      <c r="I129" s="12" t="n"/>
      <c r="J129" s="12" t="n"/>
      <c r="K129" s="15" t="n"/>
      <c r="L129" s="14" t="n"/>
      <c r="M129" s="16">
        <f>IF(OR(F129="",H129="",I129=""),"",(H129-F129)*I129*IF(J129="",1,J129)*IF(D129="Short",-1,1))</f>
        <v/>
      </c>
      <c r="N129" s="16">
        <f>IF(M129="","",M129-IF(K129="",0,K129))</f>
        <v/>
      </c>
      <c r="O129" s="17">
        <f>IF(OR(N129="",L129="",F129="",I129=""),"",IF(F129=L129,"",N129/(ABS(F129-L129)*I129*IF(J129="",1,J129))))</f>
        <v/>
      </c>
      <c r="P129" s="12" t="n"/>
      <c r="Q129" s="12" t="n"/>
      <c r="R129" s="12" t="n"/>
      <c r="S129" s="12" t="n"/>
      <c r="T129" s="19">
        <f>IF(A129="","",CHOOSE(WEEKDAY(A129,2),"Mon","Tue","Wed","Thu","Fri","Sat","Sun"))</f>
        <v/>
      </c>
      <c r="U129" s="16">
        <f>IF(N129="",NA(),SUM(N$2:N129))</f>
        <v/>
      </c>
    </row>
    <row r="130">
      <c r="A130" s="11" t="n"/>
      <c r="B130" s="12" t="n"/>
      <c r="C130" s="12" t="n"/>
      <c r="D130" s="12" t="n"/>
      <c r="E130" s="13" t="n"/>
      <c r="F130" s="14" t="n"/>
      <c r="G130" s="13" t="n"/>
      <c r="H130" s="14" t="n"/>
      <c r="I130" s="12" t="n"/>
      <c r="J130" s="12" t="n"/>
      <c r="K130" s="15" t="n"/>
      <c r="L130" s="14" t="n"/>
      <c r="M130" s="16">
        <f>IF(OR(F130="",H130="",I130=""),"",(H130-F130)*I130*IF(J130="",1,J130)*IF(D130="Short",-1,1))</f>
        <v/>
      </c>
      <c r="N130" s="16">
        <f>IF(M130="","",M130-IF(K130="",0,K130))</f>
        <v/>
      </c>
      <c r="O130" s="17">
        <f>IF(OR(N130="",L130="",F130="",I130=""),"",IF(F130=L130,"",N130/(ABS(F130-L130)*I130*IF(J130="",1,J130))))</f>
        <v/>
      </c>
      <c r="P130" s="12" t="n"/>
      <c r="Q130" s="12" t="n"/>
      <c r="R130" s="12" t="n"/>
      <c r="S130" s="12" t="n"/>
      <c r="T130" s="19">
        <f>IF(A130="","",CHOOSE(WEEKDAY(A130,2),"Mon","Tue","Wed","Thu","Fri","Sat","Sun"))</f>
        <v/>
      </c>
      <c r="U130" s="16">
        <f>IF(N130="",NA(),SUM(N$2:N130))</f>
        <v/>
      </c>
    </row>
    <row r="131">
      <c r="A131" s="11" t="n"/>
      <c r="B131" s="12" t="n"/>
      <c r="C131" s="12" t="n"/>
      <c r="D131" s="12" t="n"/>
      <c r="E131" s="13" t="n"/>
      <c r="F131" s="14" t="n"/>
      <c r="G131" s="13" t="n"/>
      <c r="H131" s="14" t="n"/>
      <c r="I131" s="12" t="n"/>
      <c r="J131" s="12" t="n"/>
      <c r="K131" s="15" t="n"/>
      <c r="L131" s="14" t="n"/>
      <c r="M131" s="16">
        <f>IF(OR(F131="",H131="",I131=""),"",(H131-F131)*I131*IF(J131="",1,J131)*IF(D131="Short",-1,1))</f>
        <v/>
      </c>
      <c r="N131" s="16">
        <f>IF(M131="","",M131-IF(K131="",0,K131))</f>
        <v/>
      </c>
      <c r="O131" s="17">
        <f>IF(OR(N131="",L131="",F131="",I131=""),"",IF(F131=L131,"",N131/(ABS(F131-L131)*I131*IF(J131="",1,J131))))</f>
        <v/>
      </c>
      <c r="P131" s="12" t="n"/>
      <c r="Q131" s="12" t="n"/>
      <c r="R131" s="12" t="n"/>
      <c r="S131" s="12" t="n"/>
      <c r="T131" s="19">
        <f>IF(A131="","",CHOOSE(WEEKDAY(A131,2),"Mon","Tue","Wed","Thu","Fri","Sat","Sun"))</f>
        <v/>
      </c>
      <c r="U131" s="16">
        <f>IF(N131="",NA(),SUM(N$2:N131))</f>
        <v/>
      </c>
    </row>
    <row r="132">
      <c r="A132" s="11" t="n"/>
      <c r="B132" s="12" t="n"/>
      <c r="C132" s="12" t="n"/>
      <c r="D132" s="12" t="n"/>
      <c r="E132" s="13" t="n"/>
      <c r="F132" s="14" t="n"/>
      <c r="G132" s="13" t="n"/>
      <c r="H132" s="14" t="n"/>
      <c r="I132" s="12" t="n"/>
      <c r="J132" s="12" t="n"/>
      <c r="K132" s="15" t="n"/>
      <c r="L132" s="14" t="n"/>
      <c r="M132" s="16">
        <f>IF(OR(F132="",H132="",I132=""),"",(H132-F132)*I132*IF(J132="",1,J132)*IF(D132="Short",-1,1))</f>
        <v/>
      </c>
      <c r="N132" s="16">
        <f>IF(M132="","",M132-IF(K132="",0,K132))</f>
        <v/>
      </c>
      <c r="O132" s="17">
        <f>IF(OR(N132="",L132="",F132="",I132=""),"",IF(F132=L132,"",N132/(ABS(F132-L132)*I132*IF(J132="",1,J132))))</f>
        <v/>
      </c>
      <c r="P132" s="12" t="n"/>
      <c r="Q132" s="12" t="n"/>
      <c r="R132" s="12" t="n"/>
      <c r="S132" s="12" t="n"/>
      <c r="T132" s="19">
        <f>IF(A132="","",CHOOSE(WEEKDAY(A132,2),"Mon","Tue","Wed","Thu","Fri","Sat","Sun"))</f>
        <v/>
      </c>
      <c r="U132" s="16">
        <f>IF(N132="",NA(),SUM(N$2:N132))</f>
        <v/>
      </c>
    </row>
    <row r="133">
      <c r="A133" s="11" t="n"/>
      <c r="B133" s="12" t="n"/>
      <c r="C133" s="12" t="n"/>
      <c r="D133" s="12" t="n"/>
      <c r="E133" s="13" t="n"/>
      <c r="F133" s="14" t="n"/>
      <c r="G133" s="13" t="n"/>
      <c r="H133" s="14" t="n"/>
      <c r="I133" s="12" t="n"/>
      <c r="J133" s="12" t="n"/>
      <c r="K133" s="15" t="n"/>
      <c r="L133" s="14" t="n"/>
      <c r="M133" s="16">
        <f>IF(OR(F133="",H133="",I133=""),"",(H133-F133)*I133*IF(J133="",1,J133)*IF(D133="Short",-1,1))</f>
        <v/>
      </c>
      <c r="N133" s="16">
        <f>IF(M133="","",M133-IF(K133="",0,K133))</f>
        <v/>
      </c>
      <c r="O133" s="17">
        <f>IF(OR(N133="",L133="",F133="",I133=""),"",IF(F133=L133,"",N133/(ABS(F133-L133)*I133*IF(J133="",1,J133))))</f>
        <v/>
      </c>
      <c r="P133" s="12" t="n"/>
      <c r="Q133" s="12" t="n"/>
      <c r="R133" s="12" t="n"/>
      <c r="S133" s="12" t="n"/>
      <c r="T133" s="19">
        <f>IF(A133="","",CHOOSE(WEEKDAY(A133,2),"Mon","Tue","Wed","Thu","Fri","Sat","Sun"))</f>
        <v/>
      </c>
      <c r="U133" s="16">
        <f>IF(N133="",NA(),SUM(N$2:N133))</f>
        <v/>
      </c>
    </row>
    <row r="134">
      <c r="A134" s="11" t="n"/>
      <c r="B134" s="12" t="n"/>
      <c r="C134" s="12" t="n"/>
      <c r="D134" s="12" t="n"/>
      <c r="E134" s="13" t="n"/>
      <c r="F134" s="14" t="n"/>
      <c r="G134" s="13" t="n"/>
      <c r="H134" s="14" t="n"/>
      <c r="I134" s="12" t="n"/>
      <c r="J134" s="12" t="n"/>
      <c r="K134" s="15" t="n"/>
      <c r="L134" s="14" t="n"/>
      <c r="M134" s="16">
        <f>IF(OR(F134="",H134="",I134=""),"",(H134-F134)*I134*IF(J134="",1,J134)*IF(D134="Short",-1,1))</f>
        <v/>
      </c>
      <c r="N134" s="16">
        <f>IF(M134="","",M134-IF(K134="",0,K134))</f>
        <v/>
      </c>
      <c r="O134" s="17">
        <f>IF(OR(N134="",L134="",F134="",I134=""),"",IF(F134=L134,"",N134/(ABS(F134-L134)*I134*IF(J134="",1,J134))))</f>
        <v/>
      </c>
      <c r="P134" s="12" t="n"/>
      <c r="Q134" s="12" t="n"/>
      <c r="R134" s="12" t="n"/>
      <c r="S134" s="12" t="n"/>
      <c r="T134" s="19">
        <f>IF(A134="","",CHOOSE(WEEKDAY(A134,2),"Mon","Tue","Wed","Thu","Fri","Sat","Sun"))</f>
        <v/>
      </c>
      <c r="U134" s="16">
        <f>IF(N134="",NA(),SUM(N$2:N134))</f>
        <v/>
      </c>
    </row>
    <row r="135">
      <c r="A135" s="11" t="n"/>
      <c r="B135" s="12" t="n"/>
      <c r="C135" s="12" t="n"/>
      <c r="D135" s="12" t="n"/>
      <c r="E135" s="13" t="n"/>
      <c r="F135" s="14" t="n"/>
      <c r="G135" s="13" t="n"/>
      <c r="H135" s="14" t="n"/>
      <c r="I135" s="12" t="n"/>
      <c r="J135" s="12" t="n"/>
      <c r="K135" s="15" t="n"/>
      <c r="L135" s="14" t="n"/>
      <c r="M135" s="16">
        <f>IF(OR(F135="",H135="",I135=""),"",(H135-F135)*I135*IF(J135="",1,J135)*IF(D135="Short",-1,1))</f>
        <v/>
      </c>
      <c r="N135" s="16">
        <f>IF(M135="","",M135-IF(K135="",0,K135))</f>
        <v/>
      </c>
      <c r="O135" s="17">
        <f>IF(OR(N135="",L135="",F135="",I135=""),"",IF(F135=L135,"",N135/(ABS(F135-L135)*I135*IF(J135="",1,J135))))</f>
        <v/>
      </c>
      <c r="P135" s="12" t="n"/>
      <c r="Q135" s="12" t="n"/>
      <c r="R135" s="12" t="n"/>
      <c r="S135" s="12" t="n"/>
      <c r="T135" s="19">
        <f>IF(A135="","",CHOOSE(WEEKDAY(A135,2),"Mon","Tue","Wed","Thu","Fri","Sat","Sun"))</f>
        <v/>
      </c>
      <c r="U135" s="16">
        <f>IF(N135="",NA(),SUM(N$2:N135))</f>
        <v/>
      </c>
    </row>
    <row r="136">
      <c r="A136" s="11" t="n"/>
      <c r="B136" s="12" t="n"/>
      <c r="C136" s="12" t="n"/>
      <c r="D136" s="12" t="n"/>
      <c r="E136" s="13" t="n"/>
      <c r="F136" s="14" t="n"/>
      <c r="G136" s="13" t="n"/>
      <c r="H136" s="14" t="n"/>
      <c r="I136" s="12" t="n"/>
      <c r="J136" s="12" t="n"/>
      <c r="K136" s="15" t="n"/>
      <c r="L136" s="14" t="n"/>
      <c r="M136" s="16">
        <f>IF(OR(F136="",H136="",I136=""),"",(H136-F136)*I136*IF(J136="",1,J136)*IF(D136="Short",-1,1))</f>
        <v/>
      </c>
      <c r="N136" s="16">
        <f>IF(M136="","",M136-IF(K136="",0,K136))</f>
        <v/>
      </c>
      <c r="O136" s="17">
        <f>IF(OR(N136="",L136="",F136="",I136=""),"",IF(F136=L136,"",N136/(ABS(F136-L136)*I136*IF(J136="",1,J136))))</f>
        <v/>
      </c>
      <c r="P136" s="12" t="n"/>
      <c r="Q136" s="12" t="n"/>
      <c r="R136" s="12" t="n"/>
      <c r="S136" s="12" t="n"/>
      <c r="T136" s="19">
        <f>IF(A136="","",CHOOSE(WEEKDAY(A136,2),"Mon","Tue","Wed","Thu","Fri","Sat","Sun"))</f>
        <v/>
      </c>
      <c r="U136" s="16">
        <f>IF(N136="",NA(),SUM(N$2:N136))</f>
        <v/>
      </c>
    </row>
    <row r="137">
      <c r="A137" s="11" t="n"/>
      <c r="B137" s="12" t="n"/>
      <c r="C137" s="12" t="n"/>
      <c r="D137" s="12" t="n"/>
      <c r="E137" s="13" t="n"/>
      <c r="F137" s="14" t="n"/>
      <c r="G137" s="13" t="n"/>
      <c r="H137" s="14" t="n"/>
      <c r="I137" s="12" t="n"/>
      <c r="J137" s="12" t="n"/>
      <c r="K137" s="15" t="n"/>
      <c r="L137" s="14" t="n"/>
      <c r="M137" s="16">
        <f>IF(OR(F137="",H137="",I137=""),"",(H137-F137)*I137*IF(J137="",1,J137)*IF(D137="Short",-1,1))</f>
        <v/>
      </c>
      <c r="N137" s="16">
        <f>IF(M137="","",M137-IF(K137="",0,K137))</f>
        <v/>
      </c>
      <c r="O137" s="17">
        <f>IF(OR(N137="",L137="",F137="",I137=""),"",IF(F137=L137,"",N137/(ABS(F137-L137)*I137*IF(J137="",1,J137))))</f>
        <v/>
      </c>
      <c r="P137" s="12" t="n"/>
      <c r="Q137" s="12" t="n"/>
      <c r="R137" s="12" t="n"/>
      <c r="S137" s="12" t="n"/>
      <c r="T137" s="19">
        <f>IF(A137="","",CHOOSE(WEEKDAY(A137,2),"Mon","Tue","Wed","Thu","Fri","Sat","Sun"))</f>
        <v/>
      </c>
      <c r="U137" s="16">
        <f>IF(N137="",NA(),SUM(N$2:N137))</f>
        <v/>
      </c>
    </row>
    <row r="138">
      <c r="A138" s="11" t="n"/>
      <c r="B138" s="12" t="n"/>
      <c r="C138" s="12" t="n"/>
      <c r="D138" s="12" t="n"/>
      <c r="E138" s="13" t="n"/>
      <c r="F138" s="14" t="n"/>
      <c r="G138" s="13" t="n"/>
      <c r="H138" s="14" t="n"/>
      <c r="I138" s="12" t="n"/>
      <c r="J138" s="12" t="n"/>
      <c r="K138" s="15" t="n"/>
      <c r="L138" s="14" t="n"/>
      <c r="M138" s="16">
        <f>IF(OR(F138="",H138="",I138=""),"",(H138-F138)*I138*IF(J138="",1,J138)*IF(D138="Short",-1,1))</f>
        <v/>
      </c>
      <c r="N138" s="16">
        <f>IF(M138="","",M138-IF(K138="",0,K138))</f>
        <v/>
      </c>
      <c r="O138" s="17">
        <f>IF(OR(N138="",L138="",F138="",I138=""),"",IF(F138=L138,"",N138/(ABS(F138-L138)*I138*IF(J138="",1,J138))))</f>
        <v/>
      </c>
      <c r="P138" s="12" t="n"/>
      <c r="Q138" s="12" t="n"/>
      <c r="R138" s="12" t="n"/>
      <c r="S138" s="12" t="n"/>
      <c r="T138" s="19">
        <f>IF(A138="","",CHOOSE(WEEKDAY(A138,2),"Mon","Tue","Wed","Thu","Fri","Sat","Sun"))</f>
        <v/>
      </c>
      <c r="U138" s="16">
        <f>IF(N138="",NA(),SUM(N$2:N138))</f>
        <v/>
      </c>
    </row>
    <row r="139">
      <c r="A139" s="11" t="n"/>
      <c r="B139" s="12" t="n"/>
      <c r="C139" s="12" t="n"/>
      <c r="D139" s="12" t="n"/>
      <c r="E139" s="13" t="n"/>
      <c r="F139" s="14" t="n"/>
      <c r="G139" s="13" t="n"/>
      <c r="H139" s="14" t="n"/>
      <c r="I139" s="12" t="n"/>
      <c r="J139" s="12" t="n"/>
      <c r="K139" s="15" t="n"/>
      <c r="L139" s="14" t="n"/>
      <c r="M139" s="16">
        <f>IF(OR(F139="",H139="",I139=""),"",(H139-F139)*I139*IF(J139="",1,J139)*IF(D139="Short",-1,1))</f>
        <v/>
      </c>
      <c r="N139" s="16">
        <f>IF(M139="","",M139-IF(K139="",0,K139))</f>
        <v/>
      </c>
      <c r="O139" s="17">
        <f>IF(OR(N139="",L139="",F139="",I139=""),"",IF(F139=L139,"",N139/(ABS(F139-L139)*I139*IF(J139="",1,J139))))</f>
        <v/>
      </c>
      <c r="P139" s="12" t="n"/>
      <c r="Q139" s="12" t="n"/>
      <c r="R139" s="12" t="n"/>
      <c r="S139" s="12" t="n"/>
      <c r="T139" s="19">
        <f>IF(A139="","",CHOOSE(WEEKDAY(A139,2),"Mon","Tue","Wed","Thu","Fri","Sat","Sun"))</f>
        <v/>
      </c>
      <c r="U139" s="16">
        <f>IF(N139="",NA(),SUM(N$2:N139))</f>
        <v/>
      </c>
    </row>
    <row r="140">
      <c r="A140" s="11" t="n"/>
      <c r="B140" s="12" t="n"/>
      <c r="C140" s="12" t="n"/>
      <c r="D140" s="12" t="n"/>
      <c r="E140" s="13" t="n"/>
      <c r="F140" s="14" t="n"/>
      <c r="G140" s="13" t="n"/>
      <c r="H140" s="14" t="n"/>
      <c r="I140" s="12" t="n"/>
      <c r="J140" s="12" t="n"/>
      <c r="K140" s="15" t="n"/>
      <c r="L140" s="14" t="n"/>
      <c r="M140" s="16">
        <f>IF(OR(F140="",H140="",I140=""),"",(H140-F140)*I140*IF(J140="",1,J140)*IF(D140="Short",-1,1))</f>
        <v/>
      </c>
      <c r="N140" s="16">
        <f>IF(M140="","",M140-IF(K140="",0,K140))</f>
        <v/>
      </c>
      <c r="O140" s="17">
        <f>IF(OR(N140="",L140="",F140="",I140=""),"",IF(F140=L140,"",N140/(ABS(F140-L140)*I140*IF(J140="",1,J140))))</f>
        <v/>
      </c>
      <c r="P140" s="12" t="n"/>
      <c r="Q140" s="12" t="n"/>
      <c r="R140" s="12" t="n"/>
      <c r="S140" s="12" t="n"/>
      <c r="T140" s="19">
        <f>IF(A140="","",CHOOSE(WEEKDAY(A140,2),"Mon","Tue","Wed","Thu","Fri","Sat","Sun"))</f>
        <v/>
      </c>
      <c r="U140" s="16">
        <f>IF(N140="",NA(),SUM(N$2:N140))</f>
        <v/>
      </c>
    </row>
    <row r="141">
      <c r="A141" s="11" t="n"/>
      <c r="B141" s="12" t="n"/>
      <c r="C141" s="12" t="n"/>
      <c r="D141" s="12" t="n"/>
      <c r="E141" s="13" t="n"/>
      <c r="F141" s="14" t="n"/>
      <c r="G141" s="13" t="n"/>
      <c r="H141" s="14" t="n"/>
      <c r="I141" s="12" t="n"/>
      <c r="J141" s="12" t="n"/>
      <c r="K141" s="15" t="n"/>
      <c r="L141" s="14" t="n"/>
      <c r="M141" s="16">
        <f>IF(OR(F141="",H141="",I141=""),"",(H141-F141)*I141*IF(J141="",1,J141)*IF(D141="Short",-1,1))</f>
        <v/>
      </c>
      <c r="N141" s="16">
        <f>IF(M141="","",M141-IF(K141="",0,K141))</f>
        <v/>
      </c>
      <c r="O141" s="17">
        <f>IF(OR(N141="",L141="",F141="",I141=""),"",IF(F141=L141,"",N141/(ABS(F141-L141)*I141*IF(J141="",1,J141))))</f>
        <v/>
      </c>
      <c r="P141" s="12" t="n"/>
      <c r="Q141" s="12" t="n"/>
      <c r="R141" s="12" t="n"/>
      <c r="S141" s="12" t="n"/>
      <c r="T141" s="19">
        <f>IF(A141="","",CHOOSE(WEEKDAY(A141,2),"Mon","Tue","Wed","Thu","Fri","Sat","Sun"))</f>
        <v/>
      </c>
      <c r="U141" s="16">
        <f>IF(N141="",NA(),SUM(N$2:N141))</f>
        <v/>
      </c>
    </row>
    <row r="142">
      <c r="A142" s="11" t="n"/>
      <c r="B142" s="12" t="n"/>
      <c r="C142" s="12" t="n"/>
      <c r="D142" s="12" t="n"/>
      <c r="E142" s="13" t="n"/>
      <c r="F142" s="14" t="n"/>
      <c r="G142" s="13" t="n"/>
      <c r="H142" s="14" t="n"/>
      <c r="I142" s="12" t="n"/>
      <c r="J142" s="12" t="n"/>
      <c r="K142" s="15" t="n"/>
      <c r="L142" s="14" t="n"/>
      <c r="M142" s="16">
        <f>IF(OR(F142="",H142="",I142=""),"",(H142-F142)*I142*IF(J142="",1,J142)*IF(D142="Short",-1,1))</f>
        <v/>
      </c>
      <c r="N142" s="16">
        <f>IF(M142="","",M142-IF(K142="",0,K142))</f>
        <v/>
      </c>
      <c r="O142" s="17">
        <f>IF(OR(N142="",L142="",F142="",I142=""),"",IF(F142=L142,"",N142/(ABS(F142-L142)*I142*IF(J142="",1,J142))))</f>
        <v/>
      </c>
      <c r="P142" s="12" t="n"/>
      <c r="Q142" s="12" t="n"/>
      <c r="R142" s="12" t="n"/>
      <c r="S142" s="12" t="n"/>
      <c r="T142" s="19">
        <f>IF(A142="","",CHOOSE(WEEKDAY(A142,2),"Mon","Tue","Wed","Thu","Fri","Sat","Sun"))</f>
        <v/>
      </c>
      <c r="U142" s="16">
        <f>IF(N142="",NA(),SUM(N$2:N142))</f>
        <v/>
      </c>
    </row>
    <row r="143">
      <c r="A143" s="11" t="n"/>
      <c r="B143" s="12" t="n"/>
      <c r="C143" s="12" t="n"/>
      <c r="D143" s="12" t="n"/>
      <c r="E143" s="13" t="n"/>
      <c r="F143" s="14" t="n"/>
      <c r="G143" s="13" t="n"/>
      <c r="H143" s="14" t="n"/>
      <c r="I143" s="12" t="n"/>
      <c r="J143" s="12" t="n"/>
      <c r="K143" s="15" t="n"/>
      <c r="L143" s="14" t="n"/>
      <c r="M143" s="16">
        <f>IF(OR(F143="",H143="",I143=""),"",(H143-F143)*I143*IF(J143="",1,J143)*IF(D143="Short",-1,1))</f>
        <v/>
      </c>
      <c r="N143" s="16">
        <f>IF(M143="","",M143-IF(K143="",0,K143))</f>
        <v/>
      </c>
      <c r="O143" s="17">
        <f>IF(OR(N143="",L143="",F143="",I143=""),"",IF(F143=L143,"",N143/(ABS(F143-L143)*I143*IF(J143="",1,J143))))</f>
        <v/>
      </c>
      <c r="P143" s="12" t="n"/>
      <c r="Q143" s="12" t="n"/>
      <c r="R143" s="12" t="n"/>
      <c r="S143" s="12" t="n"/>
      <c r="T143" s="19">
        <f>IF(A143="","",CHOOSE(WEEKDAY(A143,2),"Mon","Tue","Wed","Thu","Fri","Sat","Sun"))</f>
        <v/>
      </c>
      <c r="U143" s="16">
        <f>IF(N143="",NA(),SUM(N$2:N143))</f>
        <v/>
      </c>
    </row>
    <row r="144">
      <c r="A144" s="11" t="n"/>
      <c r="B144" s="12" t="n"/>
      <c r="C144" s="12" t="n"/>
      <c r="D144" s="12" t="n"/>
      <c r="E144" s="13" t="n"/>
      <c r="F144" s="14" t="n"/>
      <c r="G144" s="13" t="n"/>
      <c r="H144" s="14" t="n"/>
      <c r="I144" s="12" t="n"/>
      <c r="J144" s="12" t="n"/>
      <c r="K144" s="15" t="n"/>
      <c r="L144" s="14" t="n"/>
      <c r="M144" s="16">
        <f>IF(OR(F144="",H144="",I144=""),"",(H144-F144)*I144*IF(J144="",1,J144)*IF(D144="Short",-1,1))</f>
        <v/>
      </c>
      <c r="N144" s="16">
        <f>IF(M144="","",M144-IF(K144="",0,K144))</f>
        <v/>
      </c>
      <c r="O144" s="17">
        <f>IF(OR(N144="",L144="",F144="",I144=""),"",IF(F144=L144,"",N144/(ABS(F144-L144)*I144*IF(J144="",1,J144))))</f>
        <v/>
      </c>
      <c r="P144" s="12" t="n"/>
      <c r="Q144" s="12" t="n"/>
      <c r="R144" s="12" t="n"/>
      <c r="S144" s="12" t="n"/>
      <c r="T144" s="19">
        <f>IF(A144="","",CHOOSE(WEEKDAY(A144,2),"Mon","Tue","Wed","Thu","Fri","Sat","Sun"))</f>
        <v/>
      </c>
      <c r="U144" s="16">
        <f>IF(N144="",NA(),SUM(N$2:N144))</f>
        <v/>
      </c>
    </row>
    <row r="145">
      <c r="A145" s="11" t="n"/>
      <c r="B145" s="12" t="n"/>
      <c r="C145" s="12" t="n"/>
      <c r="D145" s="12" t="n"/>
      <c r="E145" s="13" t="n"/>
      <c r="F145" s="14" t="n"/>
      <c r="G145" s="13" t="n"/>
      <c r="H145" s="14" t="n"/>
      <c r="I145" s="12" t="n"/>
      <c r="J145" s="12" t="n"/>
      <c r="K145" s="15" t="n"/>
      <c r="L145" s="14" t="n"/>
      <c r="M145" s="16">
        <f>IF(OR(F145="",H145="",I145=""),"",(H145-F145)*I145*IF(J145="",1,J145)*IF(D145="Short",-1,1))</f>
        <v/>
      </c>
      <c r="N145" s="16">
        <f>IF(M145="","",M145-IF(K145="",0,K145))</f>
        <v/>
      </c>
      <c r="O145" s="17">
        <f>IF(OR(N145="",L145="",F145="",I145=""),"",IF(F145=L145,"",N145/(ABS(F145-L145)*I145*IF(J145="",1,J145))))</f>
        <v/>
      </c>
      <c r="P145" s="12" t="n"/>
      <c r="Q145" s="12" t="n"/>
      <c r="R145" s="12" t="n"/>
      <c r="S145" s="12" t="n"/>
      <c r="T145" s="19">
        <f>IF(A145="","",CHOOSE(WEEKDAY(A145,2),"Mon","Tue","Wed","Thu","Fri","Sat","Sun"))</f>
        <v/>
      </c>
      <c r="U145" s="16">
        <f>IF(N145="",NA(),SUM(N$2:N145))</f>
        <v/>
      </c>
    </row>
    <row r="146">
      <c r="A146" s="11" t="n"/>
      <c r="B146" s="12" t="n"/>
      <c r="C146" s="12" t="n"/>
      <c r="D146" s="12" t="n"/>
      <c r="E146" s="13" t="n"/>
      <c r="F146" s="14" t="n"/>
      <c r="G146" s="13" t="n"/>
      <c r="H146" s="14" t="n"/>
      <c r="I146" s="12" t="n"/>
      <c r="J146" s="12" t="n"/>
      <c r="K146" s="15" t="n"/>
      <c r="L146" s="14" t="n"/>
      <c r="M146" s="16">
        <f>IF(OR(F146="",H146="",I146=""),"",(H146-F146)*I146*IF(J146="",1,J146)*IF(D146="Short",-1,1))</f>
        <v/>
      </c>
      <c r="N146" s="16">
        <f>IF(M146="","",M146-IF(K146="",0,K146))</f>
        <v/>
      </c>
      <c r="O146" s="17">
        <f>IF(OR(N146="",L146="",F146="",I146=""),"",IF(F146=L146,"",N146/(ABS(F146-L146)*I146*IF(J146="",1,J146))))</f>
        <v/>
      </c>
      <c r="P146" s="12" t="n"/>
      <c r="Q146" s="12" t="n"/>
      <c r="R146" s="12" t="n"/>
      <c r="S146" s="12" t="n"/>
      <c r="T146" s="19">
        <f>IF(A146="","",CHOOSE(WEEKDAY(A146,2),"Mon","Tue","Wed","Thu","Fri","Sat","Sun"))</f>
        <v/>
      </c>
      <c r="U146" s="16">
        <f>IF(N146="",NA(),SUM(N$2:N146))</f>
        <v/>
      </c>
    </row>
    <row r="147">
      <c r="A147" s="11" t="n"/>
      <c r="B147" s="12" t="n"/>
      <c r="C147" s="12" t="n"/>
      <c r="D147" s="12" t="n"/>
      <c r="E147" s="13" t="n"/>
      <c r="F147" s="14" t="n"/>
      <c r="G147" s="13" t="n"/>
      <c r="H147" s="14" t="n"/>
      <c r="I147" s="12" t="n"/>
      <c r="J147" s="12" t="n"/>
      <c r="K147" s="15" t="n"/>
      <c r="L147" s="14" t="n"/>
      <c r="M147" s="16">
        <f>IF(OR(F147="",H147="",I147=""),"",(H147-F147)*I147*IF(J147="",1,J147)*IF(D147="Short",-1,1))</f>
        <v/>
      </c>
      <c r="N147" s="16">
        <f>IF(M147="","",M147-IF(K147="",0,K147))</f>
        <v/>
      </c>
      <c r="O147" s="17">
        <f>IF(OR(N147="",L147="",F147="",I147=""),"",IF(F147=L147,"",N147/(ABS(F147-L147)*I147*IF(J147="",1,J147))))</f>
        <v/>
      </c>
      <c r="P147" s="12" t="n"/>
      <c r="Q147" s="12" t="n"/>
      <c r="R147" s="12" t="n"/>
      <c r="S147" s="12" t="n"/>
      <c r="T147" s="19">
        <f>IF(A147="","",CHOOSE(WEEKDAY(A147,2),"Mon","Tue","Wed","Thu","Fri","Sat","Sun"))</f>
        <v/>
      </c>
      <c r="U147" s="16">
        <f>IF(N147="",NA(),SUM(N$2:N147))</f>
        <v/>
      </c>
    </row>
    <row r="148">
      <c r="A148" s="11" t="n"/>
      <c r="B148" s="12" t="n"/>
      <c r="C148" s="12" t="n"/>
      <c r="D148" s="12" t="n"/>
      <c r="E148" s="13" t="n"/>
      <c r="F148" s="14" t="n"/>
      <c r="G148" s="13" t="n"/>
      <c r="H148" s="14" t="n"/>
      <c r="I148" s="12" t="n"/>
      <c r="J148" s="12" t="n"/>
      <c r="K148" s="15" t="n"/>
      <c r="L148" s="14" t="n"/>
      <c r="M148" s="16">
        <f>IF(OR(F148="",H148="",I148=""),"",(H148-F148)*I148*IF(J148="",1,J148)*IF(D148="Short",-1,1))</f>
        <v/>
      </c>
      <c r="N148" s="16">
        <f>IF(M148="","",M148-IF(K148="",0,K148))</f>
        <v/>
      </c>
      <c r="O148" s="17">
        <f>IF(OR(N148="",L148="",F148="",I148=""),"",IF(F148=L148,"",N148/(ABS(F148-L148)*I148*IF(J148="",1,J148))))</f>
        <v/>
      </c>
      <c r="P148" s="12" t="n"/>
      <c r="Q148" s="12" t="n"/>
      <c r="R148" s="12" t="n"/>
      <c r="S148" s="12" t="n"/>
      <c r="T148" s="19">
        <f>IF(A148="","",CHOOSE(WEEKDAY(A148,2),"Mon","Tue","Wed","Thu","Fri","Sat","Sun"))</f>
        <v/>
      </c>
      <c r="U148" s="16">
        <f>IF(N148="",NA(),SUM(N$2:N148))</f>
        <v/>
      </c>
    </row>
    <row r="149">
      <c r="A149" s="11" t="n"/>
      <c r="B149" s="12" t="n"/>
      <c r="C149" s="12" t="n"/>
      <c r="D149" s="12" t="n"/>
      <c r="E149" s="13" t="n"/>
      <c r="F149" s="14" t="n"/>
      <c r="G149" s="13" t="n"/>
      <c r="H149" s="14" t="n"/>
      <c r="I149" s="12" t="n"/>
      <c r="J149" s="12" t="n"/>
      <c r="K149" s="15" t="n"/>
      <c r="L149" s="14" t="n"/>
      <c r="M149" s="16">
        <f>IF(OR(F149="",H149="",I149=""),"",(H149-F149)*I149*IF(J149="",1,J149)*IF(D149="Short",-1,1))</f>
        <v/>
      </c>
      <c r="N149" s="16">
        <f>IF(M149="","",M149-IF(K149="",0,K149))</f>
        <v/>
      </c>
      <c r="O149" s="17">
        <f>IF(OR(N149="",L149="",F149="",I149=""),"",IF(F149=L149,"",N149/(ABS(F149-L149)*I149*IF(J149="",1,J149))))</f>
        <v/>
      </c>
      <c r="P149" s="12" t="n"/>
      <c r="Q149" s="12" t="n"/>
      <c r="R149" s="12" t="n"/>
      <c r="S149" s="12" t="n"/>
      <c r="T149" s="19">
        <f>IF(A149="","",CHOOSE(WEEKDAY(A149,2),"Mon","Tue","Wed","Thu","Fri","Sat","Sun"))</f>
        <v/>
      </c>
      <c r="U149" s="16">
        <f>IF(N149="",NA(),SUM(N$2:N149))</f>
        <v/>
      </c>
    </row>
    <row r="150">
      <c r="A150" s="11" t="n"/>
      <c r="B150" s="12" t="n"/>
      <c r="C150" s="12" t="n"/>
      <c r="D150" s="12" t="n"/>
      <c r="E150" s="13" t="n"/>
      <c r="F150" s="14" t="n"/>
      <c r="G150" s="13" t="n"/>
      <c r="H150" s="14" t="n"/>
      <c r="I150" s="12" t="n"/>
      <c r="J150" s="12" t="n"/>
      <c r="K150" s="15" t="n"/>
      <c r="L150" s="14" t="n"/>
      <c r="M150" s="16">
        <f>IF(OR(F150="",H150="",I150=""),"",(H150-F150)*I150*IF(J150="",1,J150)*IF(D150="Short",-1,1))</f>
        <v/>
      </c>
      <c r="N150" s="16">
        <f>IF(M150="","",M150-IF(K150="",0,K150))</f>
        <v/>
      </c>
      <c r="O150" s="17">
        <f>IF(OR(N150="",L150="",F150="",I150=""),"",IF(F150=L150,"",N150/(ABS(F150-L150)*I150*IF(J150="",1,J150))))</f>
        <v/>
      </c>
      <c r="P150" s="12" t="n"/>
      <c r="Q150" s="12" t="n"/>
      <c r="R150" s="12" t="n"/>
      <c r="S150" s="12" t="n"/>
      <c r="T150" s="19">
        <f>IF(A150="","",CHOOSE(WEEKDAY(A150,2),"Mon","Tue","Wed","Thu","Fri","Sat","Sun"))</f>
        <v/>
      </c>
      <c r="U150" s="16">
        <f>IF(N150="",NA(),SUM(N$2:N150))</f>
        <v/>
      </c>
    </row>
    <row r="151">
      <c r="A151" s="11" t="n"/>
      <c r="B151" s="12" t="n"/>
      <c r="C151" s="12" t="n"/>
      <c r="D151" s="12" t="n"/>
      <c r="E151" s="13" t="n"/>
      <c r="F151" s="14" t="n"/>
      <c r="G151" s="13" t="n"/>
      <c r="H151" s="14" t="n"/>
      <c r="I151" s="12" t="n"/>
      <c r="J151" s="12" t="n"/>
      <c r="K151" s="15" t="n"/>
      <c r="L151" s="14" t="n"/>
      <c r="M151" s="16">
        <f>IF(OR(F151="",H151="",I151=""),"",(H151-F151)*I151*IF(J151="",1,J151)*IF(D151="Short",-1,1))</f>
        <v/>
      </c>
      <c r="N151" s="16">
        <f>IF(M151="","",M151-IF(K151="",0,K151))</f>
        <v/>
      </c>
      <c r="O151" s="17">
        <f>IF(OR(N151="",L151="",F151="",I151=""),"",IF(F151=L151,"",N151/(ABS(F151-L151)*I151*IF(J151="",1,J151))))</f>
        <v/>
      </c>
      <c r="P151" s="12" t="n"/>
      <c r="Q151" s="12" t="n"/>
      <c r="R151" s="12" t="n"/>
      <c r="S151" s="12" t="n"/>
      <c r="T151" s="19">
        <f>IF(A151="","",CHOOSE(WEEKDAY(A151,2),"Mon","Tue","Wed","Thu","Fri","Sat","Sun"))</f>
        <v/>
      </c>
      <c r="U151" s="16">
        <f>IF(N151="",NA(),SUM(N$2:N151))</f>
        <v/>
      </c>
    </row>
    <row r="152">
      <c r="A152" s="11" t="n"/>
      <c r="B152" s="12" t="n"/>
      <c r="C152" s="12" t="n"/>
      <c r="D152" s="12" t="n"/>
      <c r="E152" s="13" t="n"/>
      <c r="F152" s="14" t="n"/>
      <c r="G152" s="13" t="n"/>
      <c r="H152" s="14" t="n"/>
      <c r="I152" s="12" t="n"/>
      <c r="J152" s="12" t="n"/>
      <c r="K152" s="15" t="n"/>
      <c r="L152" s="14" t="n"/>
      <c r="M152" s="16">
        <f>IF(OR(F152="",H152="",I152=""),"",(H152-F152)*I152*IF(J152="",1,J152)*IF(D152="Short",-1,1))</f>
        <v/>
      </c>
      <c r="N152" s="16">
        <f>IF(M152="","",M152-IF(K152="",0,K152))</f>
        <v/>
      </c>
      <c r="O152" s="17">
        <f>IF(OR(N152="",L152="",F152="",I152=""),"",IF(F152=L152,"",N152/(ABS(F152-L152)*I152*IF(J152="",1,J152))))</f>
        <v/>
      </c>
      <c r="P152" s="12" t="n"/>
      <c r="Q152" s="12" t="n"/>
      <c r="R152" s="12" t="n"/>
      <c r="S152" s="12" t="n"/>
      <c r="T152" s="19">
        <f>IF(A152="","",CHOOSE(WEEKDAY(A152,2),"Mon","Tue","Wed","Thu","Fri","Sat","Sun"))</f>
        <v/>
      </c>
      <c r="U152" s="16">
        <f>IF(N152="",NA(),SUM(N$2:N152))</f>
        <v/>
      </c>
    </row>
    <row r="153">
      <c r="A153" s="11" t="n"/>
      <c r="B153" s="12" t="n"/>
      <c r="C153" s="12" t="n"/>
      <c r="D153" s="12" t="n"/>
      <c r="E153" s="13" t="n"/>
      <c r="F153" s="14" t="n"/>
      <c r="G153" s="13" t="n"/>
      <c r="H153" s="14" t="n"/>
      <c r="I153" s="12" t="n"/>
      <c r="J153" s="12" t="n"/>
      <c r="K153" s="15" t="n"/>
      <c r="L153" s="14" t="n"/>
      <c r="M153" s="16">
        <f>IF(OR(F153="",H153="",I153=""),"",(H153-F153)*I153*IF(J153="",1,J153)*IF(D153="Short",-1,1))</f>
        <v/>
      </c>
      <c r="N153" s="16">
        <f>IF(M153="","",M153-IF(K153="",0,K153))</f>
        <v/>
      </c>
      <c r="O153" s="17">
        <f>IF(OR(N153="",L153="",F153="",I153=""),"",IF(F153=L153,"",N153/(ABS(F153-L153)*I153*IF(J153="",1,J153))))</f>
        <v/>
      </c>
      <c r="P153" s="12" t="n"/>
      <c r="Q153" s="12" t="n"/>
      <c r="R153" s="12" t="n"/>
      <c r="S153" s="12" t="n"/>
      <c r="T153" s="19">
        <f>IF(A153="","",CHOOSE(WEEKDAY(A153,2),"Mon","Tue","Wed","Thu","Fri","Sat","Sun"))</f>
        <v/>
      </c>
      <c r="U153" s="16">
        <f>IF(N153="",NA(),SUM(N$2:N153))</f>
        <v/>
      </c>
    </row>
    <row r="154">
      <c r="A154" s="11" t="n"/>
      <c r="B154" s="12" t="n"/>
      <c r="C154" s="12" t="n"/>
      <c r="D154" s="12" t="n"/>
      <c r="E154" s="13" t="n"/>
      <c r="F154" s="14" t="n"/>
      <c r="G154" s="13" t="n"/>
      <c r="H154" s="14" t="n"/>
      <c r="I154" s="12" t="n"/>
      <c r="J154" s="12" t="n"/>
      <c r="K154" s="15" t="n"/>
      <c r="L154" s="14" t="n"/>
      <c r="M154" s="16">
        <f>IF(OR(F154="",H154="",I154=""),"",(H154-F154)*I154*IF(J154="",1,J154)*IF(D154="Short",-1,1))</f>
        <v/>
      </c>
      <c r="N154" s="16">
        <f>IF(M154="","",M154-IF(K154="",0,K154))</f>
        <v/>
      </c>
      <c r="O154" s="17">
        <f>IF(OR(N154="",L154="",F154="",I154=""),"",IF(F154=L154,"",N154/(ABS(F154-L154)*I154*IF(J154="",1,J154))))</f>
        <v/>
      </c>
      <c r="P154" s="12" t="n"/>
      <c r="Q154" s="12" t="n"/>
      <c r="R154" s="12" t="n"/>
      <c r="S154" s="12" t="n"/>
      <c r="T154" s="19">
        <f>IF(A154="","",CHOOSE(WEEKDAY(A154,2),"Mon","Tue","Wed","Thu","Fri","Sat","Sun"))</f>
        <v/>
      </c>
      <c r="U154" s="16">
        <f>IF(N154="",NA(),SUM(N$2:N154))</f>
        <v/>
      </c>
    </row>
    <row r="155">
      <c r="A155" s="11" t="n"/>
      <c r="B155" s="12" t="n"/>
      <c r="C155" s="12" t="n"/>
      <c r="D155" s="12" t="n"/>
      <c r="E155" s="13" t="n"/>
      <c r="F155" s="14" t="n"/>
      <c r="G155" s="13" t="n"/>
      <c r="H155" s="14" t="n"/>
      <c r="I155" s="12" t="n"/>
      <c r="J155" s="12" t="n"/>
      <c r="K155" s="15" t="n"/>
      <c r="L155" s="14" t="n"/>
      <c r="M155" s="16">
        <f>IF(OR(F155="",H155="",I155=""),"",(H155-F155)*I155*IF(J155="",1,J155)*IF(D155="Short",-1,1))</f>
        <v/>
      </c>
      <c r="N155" s="16">
        <f>IF(M155="","",M155-IF(K155="",0,K155))</f>
        <v/>
      </c>
      <c r="O155" s="17">
        <f>IF(OR(N155="",L155="",F155="",I155=""),"",IF(F155=L155,"",N155/(ABS(F155-L155)*I155*IF(J155="",1,J155))))</f>
        <v/>
      </c>
      <c r="P155" s="12" t="n"/>
      <c r="Q155" s="12" t="n"/>
      <c r="R155" s="12" t="n"/>
      <c r="S155" s="12" t="n"/>
      <c r="T155" s="19">
        <f>IF(A155="","",CHOOSE(WEEKDAY(A155,2),"Mon","Tue","Wed","Thu","Fri","Sat","Sun"))</f>
        <v/>
      </c>
      <c r="U155" s="16">
        <f>IF(N155="",NA(),SUM(N$2:N155))</f>
        <v/>
      </c>
    </row>
    <row r="156">
      <c r="A156" s="11" t="n"/>
      <c r="B156" s="12" t="n"/>
      <c r="C156" s="12" t="n"/>
      <c r="D156" s="12" t="n"/>
      <c r="E156" s="13" t="n"/>
      <c r="F156" s="14" t="n"/>
      <c r="G156" s="13" t="n"/>
      <c r="H156" s="14" t="n"/>
      <c r="I156" s="12" t="n"/>
      <c r="J156" s="12" t="n"/>
      <c r="K156" s="15" t="n"/>
      <c r="L156" s="14" t="n"/>
      <c r="M156" s="16">
        <f>IF(OR(F156="",H156="",I156=""),"",(H156-F156)*I156*IF(J156="",1,J156)*IF(D156="Short",-1,1))</f>
        <v/>
      </c>
      <c r="N156" s="16">
        <f>IF(M156="","",M156-IF(K156="",0,K156))</f>
        <v/>
      </c>
      <c r="O156" s="17">
        <f>IF(OR(N156="",L156="",F156="",I156=""),"",IF(F156=L156,"",N156/(ABS(F156-L156)*I156*IF(J156="",1,J156))))</f>
        <v/>
      </c>
      <c r="P156" s="12" t="n"/>
      <c r="Q156" s="12" t="n"/>
      <c r="R156" s="12" t="n"/>
      <c r="S156" s="12" t="n"/>
      <c r="T156" s="19">
        <f>IF(A156="","",CHOOSE(WEEKDAY(A156,2),"Mon","Tue","Wed","Thu","Fri","Sat","Sun"))</f>
        <v/>
      </c>
      <c r="U156" s="16">
        <f>IF(N156="",NA(),SUM(N$2:N156))</f>
        <v/>
      </c>
    </row>
    <row r="157">
      <c r="A157" s="11" t="n"/>
      <c r="B157" s="12" t="n"/>
      <c r="C157" s="12" t="n"/>
      <c r="D157" s="12" t="n"/>
      <c r="E157" s="13" t="n"/>
      <c r="F157" s="14" t="n"/>
      <c r="G157" s="13" t="n"/>
      <c r="H157" s="14" t="n"/>
      <c r="I157" s="12" t="n"/>
      <c r="J157" s="12" t="n"/>
      <c r="K157" s="15" t="n"/>
      <c r="L157" s="14" t="n"/>
      <c r="M157" s="16">
        <f>IF(OR(F157="",H157="",I157=""),"",(H157-F157)*I157*IF(J157="",1,J157)*IF(D157="Short",-1,1))</f>
        <v/>
      </c>
      <c r="N157" s="16">
        <f>IF(M157="","",M157-IF(K157="",0,K157))</f>
        <v/>
      </c>
      <c r="O157" s="17">
        <f>IF(OR(N157="",L157="",F157="",I157=""),"",IF(F157=L157,"",N157/(ABS(F157-L157)*I157*IF(J157="",1,J157))))</f>
        <v/>
      </c>
      <c r="P157" s="12" t="n"/>
      <c r="Q157" s="12" t="n"/>
      <c r="R157" s="12" t="n"/>
      <c r="S157" s="12" t="n"/>
      <c r="T157" s="19">
        <f>IF(A157="","",CHOOSE(WEEKDAY(A157,2),"Mon","Tue","Wed","Thu","Fri","Sat","Sun"))</f>
        <v/>
      </c>
      <c r="U157" s="16">
        <f>IF(N157="",NA(),SUM(N$2:N157))</f>
        <v/>
      </c>
    </row>
    <row r="158">
      <c r="A158" s="11" t="n"/>
      <c r="B158" s="12" t="n"/>
      <c r="C158" s="12" t="n"/>
      <c r="D158" s="12" t="n"/>
      <c r="E158" s="13" t="n"/>
      <c r="F158" s="14" t="n"/>
      <c r="G158" s="13" t="n"/>
      <c r="H158" s="14" t="n"/>
      <c r="I158" s="12" t="n"/>
      <c r="J158" s="12" t="n"/>
      <c r="K158" s="15" t="n"/>
      <c r="L158" s="14" t="n"/>
      <c r="M158" s="16">
        <f>IF(OR(F158="",H158="",I158=""),"",(H158-F158)*I158*IF(J158="",1,J158)*IF(D158="Short",-1,1))</f>
        <v/>
      </c>
      <c r="N158" s="16">
        <f>IF(M158="","",M158-IF(K158="",0,K158))</f>
        <v/>
      </c>
      <c r="O158" s="17">
        <f>IF(OR(N158="",L158="",F158="",I158=""),"",IF(F158=L158,"",N158/(ABS(F158-L158)*I158*IF(J158="",1,J158))))</f>
        <v/>
      </c>
      <c r="P158" s="12" t="n"/>
      <c r="Q158" s="12" t="n"/>
      <c r="R158" s="12" t="n"/>
      <c r="S158" s="12" t="n"/>
      <c r="T158" s="19">
        <f>IF(A158="","",CHOOSE(WEEKDAY(A158,2),"Mon","Tue","Wed","Thu","Fri","Sat","Sun"))</f>
        <v/>
      </c>
      <c r="U158" s="16">
        <f>IF(N158="",NA(),SUM(N$2:N158))</f>
        <v/>
      </c>
    </row>
    <row r="159">
      <c r="A159" s="11" t="n"/>
      <c r="B159" s="12" t="n"/>
      <c r="C159" s="12" t="n"/>
      <c r="D159" s="12" t="n"/>
      <c r="E159" s="13" t="n"/>
      <c r="F159" s="14" t="n"/>
      <c r="G159" s="13" t="n"/>
      <c r="H159" s="14" t="n"/>
      <c r="I159" s="12" t="n"/>
      <c r="J159" s="12" t="n"/>
      <c r="K159" s="15" t="n"/>
      <c r="L159" s="14" t="n"/>
      <c r="M159" s="16">
        <f>IF(OR(F159="",H159="",I159=""),"",(H159-F159)*I159*IF(J159="",1,J159)*IF(D159="Short",-1,1))</f>
        <v/>
      </c>
      <c r="N159" s="16">
        <f>IF(M159="","",M159-IF(K159="",0,K159))</f>
        <v/>
      </c>
      <c r="O159" s="17">
        <f>IF(OR(N159="",L159="",F159="",I159=""),"",IF(F159=L159,"",N159/(ABS(F159-L159)*I159*IF(J159="",1,J159))))</f>
        <v/>
      </c>
      <c r="P159" s="12" t="n"/>
      <c r="Q159" s="12" t="n"/>
      <c r="R159" s="12" t="n"/>
      <c r="S159" s="12" t="n"/>
      <c r="T159" s="19">
        <f>IF(A159="","",CHOOSE(WEEKDAY(A159,2),"Mon","Tue","Wed","Thu","Fri","Sat","Sun"))</f>
        <v/>
      </c>
      <c r="U159" s="16">
        <f>IF(N159="",NA(),SUM(N$2:N159))</f>
        <v/>
      </c>
    </row>
    <row r="160">
      <c r="A160" s="11" t="n"/>
      <c r="B160" s="12" t="n"/>
      <c r="C160" s="12" t="n"/>
      <c r="D160" s="12" t="n"/>
      <c r="E160" s="13" t="n"/>
      <c r="F160" s="14" t="n"/>
      <c r="G160" s="13" t="n"/>
      <c r="H160" s="14" t="n"/>
      <c r="I160" s="12" t="n"/>
      <c r="J160" s="12" t="n"/>
      <c r="K160" s="15" t="n"/>
      <c r="L160" s="14" t="n"/>
      <c r="M160" s="16">
        <f>IF(OR(F160="",H160="",I160=""),"",(H160-F160)*I160*IF(J160="",1,J160)*IF(D160="Short",-1,1))</f>
        <v/>
      </c>
      <c r="N160" s="16">
        <f>IF(M160="","",M160-IF(K160="",0,K160))</f>
        <v/>
      </c>
      <c r="O160" s="17">
        <f>IF(OR(N160="",L160="",F160="",I160=""),"",IF(F160=L160,"",N160/(ABS(F160-L160)*I160*IF(J160="",1,J160))))</f>
        <v/>
      </c>
      <c r="P160" s="12" t="n"/>
      <c r="Q160" s="12" t="n"/>
      <c r="R160" s="12" t="n"/>
      <c r="S160" s="12" t="n"/>
      <c r="T160" s="19">
        <f>IF(A160="","",CHOOSE(WEEKDAY(A160,2),"Mon","Tue","Wed","Thu","Fri","Sat","Sun"))</f>
        <v/>
      </c>
      <c r="U160" s="16">
        <f>IF(N160="",NA(),SUM(N$2:N160))</f>
        <v/>
      </c>
    </row>
    <row r="161">
      <c r="A161" s="11" t="n"/>
      <c r="B161" s="12" t="n"/>
      <c r="C161" s="12" t="n"/>
      <c r="D161" s="12" t="n"/>
      <c r="E161" s="13" t="n"/>
      <c r="F161" s="14" t="n"/>
      <c r="G161" s="13" t="n"/>
      <c r="H161" s="14" t="n"/>
      <c r="I161" s="12" t="n"/>
      <c r="J161" s="12" t="n"/>
      <c r="K161" s="15" t="n"/>
      <c r="L161" s="14" t="n"/>
      <c r="M161" s="16">
        <f>IF(OR(F161="",H161="",I161=""),"",(H161-F161)*I161*IF(J161="",1,J161)*IF(D161="Short",-1,1))</f>
        <v/>
      </c>
      <c r="N161" s="16">
        <f>IF(M161="","",M161-IF(K161="",0,K161))</f>
        <v/>
      </c>
      <c r="O161" s="17">
        <f>IF(OR(N161="",L161="",F161="",I161=""),"",IF(F161=L161,"",N161/(ABS(F161-L161)*I161*IF(J161="",1,J161))))</f>
        <v/>
      </c>
      <c r="P161" s="12" t="n"/>
      <c r="Q161" s="12" t="n"/>
      <c r="R161" s="12" t="n"/>
      <c r="S161" s="12" t="n"/>
      <c r="T161" s="19">
        <f>IF(A161="","",CHOOSE(WEEKDAY(A161,2),"Mon","Tue","Wed","Thu","Fri","Sat","Sun"))</f>
        <v/>
      </c>
      <c r="U161" s="16">
        <f>IF(N161="",NA(),SUM(N$2:N161))</f>
        <v/>
      </c>
    </row>
    <row r="162">
      <c r="A162" s="11" t="n"/>
      <c r="B162" s="12" t="n"/>
      <c r="C162" s="12" t="n"/>
      <c r="D162" s="12" t="n"/>
      <c r="E162" s="13" t="n"/>
      <c r="F162" s="14" t="n"/>
      <c r="G162" s="13" t="n"/>
      <c r="H162" s="14" t="n"/>
      <c r="I162" s="12" t="n"/>
      <c r="J162" s="12" t="n"/>
      <c r="K162" s="15" t="n"/>
      <c r="L162" s="14" t="n"/>
      <c r="M162" s="16">
        <f>IF(OR(F162="",H162="",I162=""),"",(H162-F162)*I162*IF(J162="",1,J162)*IF(D162="Short",-1,1))</f>
        <v/>
      </c>
      <c r="N162" s="16">
        <f>IF(M162="","",M162-IF(K162="",0,K162))</f>
        <v/>
      </c>
      <c r="O162" s="17">
        <f>IF(OR(N162="",L162="",F162="",I162=""),"",IF(F162=L162,"",N162/(ABS(F162-L162)*I162*IF(J162="",1,J162))))</f>
        <v/>
      </c>
      <c r="P162" s="12" t="n"/>
      <c r="Q162" s="12" t="n"/>
      <c r="R162" s="12" t="n"/>
      <c r="S162" s="12" t="n"/>
      <c r="T162" s="19">
        <f>IF(A162="","",CHOOSE(WEEKDAY(A162,2),"Mon","Tue","Wed","Thu","Fri","Sat","Sun"))</f>
        <v/>
      </c>
      <c r="U162" s="16">
        <f>IF(N162="",NA(),SUM(N$2:N162))</f>
        <v/>
      </c>
    </row>
    <row r="163">
      <c r="A163" s="11" t="n"/>
      <c r="B163" s="12" t="n"/>
      <c r="C163" s="12" t="n"/>
      <c r="D163" s="12" t="n"/>
      <c r="E163" s="13" t="n"/>
      <c r="F163" s="14" t="n"/>
      <c r="G163" s="13" t="n"/>
      <c r="H163" s="14" t="n"/>
      <c r="I163" s="12" t="n"/>
      <c r="J163" s="12" t="n"/>
      <c r="K163" s="15" t="n"/>
      <c r="L163" s="14" t="n"/>
      <c r="M163" s="16">
        <f>IF(OR(F163="",H163="",I163=""),"",(H163-F163)*I163*IF(J163="",1,J163)*IF(D163="Short",-1,1))</f>
        <v/>
      </c>
      <c r="N163" s="16">
        <f>IF(M163="","",M163-IF(K163="",0,K163))</f>
        <v/>
      </c>
      <c r="O163" s="17">
        <f>IF(OR(N163="",L163="",F163="",I163=""),"",IF(F163=L163,"",N163/(ABS(F163-L163)*I163*IF(J163="",1,J163))))</f>
        <v/>
      </c>
      <c r="P163" s="12" t="n"/>
      <c r="Q163" s="12" t="n"/>
      <c r="R163" s="12" t="n"/>
      <c r="S163" s="12" t="n"/>
      <c r="T163" s="19">
        <f>IF(A163="","",CHOOSE(WEEKDAY(A163,2),"Mon","Tue","Wed","Thu","Fri","Sat","Sun"))</f>
        <v/>
      </c>
      <c r="U163" s="16">
        <f>IF(N163="",NA(),SUM(N$2:N163))</f>
        <v/>
      </c>
    </row>
    <row r="164">
      <c r="A164" s="11" t="n"/>
      <c r="B164" s="12" t="n"/>
      <c r="C164" s="12" t="n"/>
      <c r="D164" s="12" t="n"/>
      <c r="E164" s="13" t="n"/>
      <c r="F164" s="14" t="n"/>
      <c r="G164" s="13" t="n"/>
      <c r="H164" s="14" t="n"/>
      <c r="I164" s="12" t="n"/>
      <c r="J164" s="12" t="n"/>
      <c r="K164" s="15" t="n"/>
      <c r="L164" s="14" t="n"/>
      <c r="M164" s="16">
        <f>IF(OR(F164="",H164="",I164=""),"",(H164-F164)*I164*IF(J164="",1,J164)*IF(D164="Short",-1,1))</f>
        <v/>
      </c>
      <c r="N164" s="16">
        <f>IF(M164="","",M164-IF(K164="",0,K164))</f>
        <v/>
      </c>
      <c r="O164" s="17">
        <f>IF(OR(N164="",L164="",F164="",I164=""),"",IF(F164=L164,"",N164/(ABS(F164-L164)*I164*IF(J164="",1,J164))))</f>
        <v/>
      </c>
      <c r="P164" s="12" t="n"/>
      <c r="Q164" s="12" t="n"/>
      <c r="R164" s="12" t="n"/>
      <c r="S164" s="12" t="n"/>
      <c r="T164" s="19">
        <f>IF(A164="","",CHOOSE(WEEKDAY(A164,2),"Mon","Tue","Wed","Thu","Fri","Sat","Sun"))</f>
        <v/>
      </c>
      <c r="U164" s="16">
        <f>IF(N164="",NA(),SUM(N$2:N164))</f>
        <v/>
      </c>
    </row>
    <row r="165">
      <c r="A165" s="11" t="n"/>
      <c r="B165" s="12" t="n"/>
      <c r="C165" s="12" t="n"/>
      <c r="D165" s="12" t="n"/>
      <c r="E165" s="13" t="n"/>
      <c r="F165" s="14" t="n"/>
      <c r="G165" s="13" t="n"/>
      <c r="H165" s="14" t="n"/>
      <c r="I165" s="12" t="n"/>
      <c r="J165" s="12" t="n"/>
      <c r="K165" s="15" t="n"/>
      <c r="L165" s="14" t="n"/>
      <c r="M165" s="16">
        <f>IF(OR(F165="",H165="",I165=""),"",(H165-F165)*I165*IF(J165="",1,J165)*IF(D165="Short",-1,1))</f>
        <v/>
      </c>
      <c r="N165" s="16">
        <f>IF(M165="","",M165-IF(K165="",0,K165))</f>
        <v/>
      </c>
      <c r="O165" s="17">
        <f>IF(OR(N165="",L165="",F165="",I165=""),"",IF(F165=L165,"",N165/(ABS(F165-L165)*I165*IF(J165="",1,J165))))</f>
        <v/>
      </c>
      <c r="P165" s="12" t="n"/>
      <c r="Q165" s="12" t="n"/>
      <c r="R165" s="12" t="n"/>
      <c r="S165" s="12" t="n"/>
      <c r="T165" s="19">
        <f>IF(A165="","",CHOOSE(WEEKDAY(A165,2),"Mon","Tue","Wed","Thu","Fri","Sat","Sun"))</f>
        <v/>
      </c>
      <c r="U165" s="16">
        <f>IF(N165="",NA(),SUM(N$2:N165))</f>
        <v/>
      </c>
    </row>
    <row r="166">
      <c r="A166" s="11" t="n"/>
      <c r="B166" s="12" t="n"/>
      <c r="C166" s="12" t="n"/>
      <c r="D166" s="12" t="n"/>
      <c r="E166" s="13" t="n"/>
      <c r="F166" s="14" t="n"/>
      <c r="G166" s="13" t="n"/>
      <c r="H166" s="14" t="n"/>
      <c r="I166" s="12" t="n"/>
      <c r="J166" s="12" t="n"/>
      <c r="K166" s="15" t="n"/>
      <c r="L166" s="14" t="n"/>
      <c r="M166" s="16">
        <f>IF(OR(F166="",H166="",I166=""),"",(H166-F166)*I166*IF(J166="",1,J166)*IF(D166="Short",-1,1))</f>
        <v/>
      </c>
      <c r="N166" s="16">
        <f>IF(M166="","",M166-IF(K166="",0,K166))</f>
        <v/>
      </c>
      <c r="O166" s="17">
        <f>IF(OR(N166="",L166="",F166="",I166=""),"",IF(F166=L166,"",N166/(ABS(F166-L166)*I166*IF(J166="",1,J166))))</f>
        <v/>
      </c>
      <c r="P166" s="12" t="n"/>
      <c r="Q166" s="12" t="n"/>
      <c r="R166" s="12" t="n"/>
      <c r="S166" s="12" t="n"/>
      <c r="T166" s="19">
        <f>IF(A166="","",CHOOSE(WEEKDAY(A166,2),"Mon","Tue","Wed","Thu","Fri","Sat","Sun"))</f>
        <v/>
      </c>
      <c r="U166" s="16">
        <f>IF(N166="",NA(),SUM(N$2:N166))</f>
        <v/>
      </c>
    </row>
    <row r="167">
      <c r="A167" s="11" t="n"/>
      <c r="B167" s="12" t="n"/>
      <c r="C167" s="12" t="n"/>
      <c r="D167" s="12" t="n"/>
      <c r="E167" s="13" t="n"/>
      <c r="F167" s="14" t="n"/>
      <c r="G167" s="13" t="n"/>
      <c r="H167" s="14" t="n"/>
      <c r="I167" s="12" t="n"/>
      <c r="J167" s="12" t="n"/>
      <c r="K167" s="15" t="n"/>
      <c r="L167" s="14" t="n"/>
      <c r="M167" s="16">
        <f>IF(OR(F167="",H167="",I167=""),"",(H167-F167)*I167*IF(J167="",1,J167)*IF(D167="Short",-1,1))</f>
        <v/>
      </c>
      <c r="N167" s="16">
        <f>IF(M167="","",M167-IF(K167="",0,K167))</f>
        <v/>
      </c>
      <c r="O167" s="17">
        <f>IF(OR(N167="",L167="",F167="",I167=""),"",IF(F167=L167,"",N167/(ABS(F167-L167)*I167*IF(J167="",1,J167))))</f>
        <v/>
      </c>
      <c r="P167" s="12" t="n"/>
      <c r="Q167" s="12" t="n"/>
      <c r="R167" s="12" t="n"/>
      <c r="S167" s="12" t="n"/>
      <c r="T167" s="19">
        <f>IF(A167="","",CHOOSE(WEEKDAY(A167,2),"Mon","Tue","Wed","Thu","Fri","Sat","Sun"))</f>
        <v/>
      </c>
      <c r="U167" s="16">
        <f>IF(N167="",NA(),SUM(N$2:N167))</f>
        <v/>
      </c>
    </row>
    <row r="168">
      <c r="A168" s="11" t="n"/>
      <c r="B168" s="12" t="n"/>
      <c r="C168" s="12" t="n"/>
      <c r="D168" s="12" t="n"/>
      <c r="E168" s="13" t="n"/>
      <c r="F168" s="14" t="n"/>
      <c r="G168" s="13" t="n"/>
      <c r="H168" s="14" t="n"/>
      <c r="I168" s="12" t="n"/>
      <c r="J168" s="12" t="n"/>
      <c r="K168" s="15" t="n"/>
      <c r="L168" s="14" t="n"/>
      <c r="M168" s="16">
        <f>IF(OR(F168="",H168="",I168=""),"",(H168-F168)*I168*IF(J168="",1,J168)*IF(D168="Short",-1,1))</f>
        <v/>
      </c>
      <c r="N168" s="16">
        <f>IF(M168="","",M168-IF(K168="",0,K168))</f>
        <v/>
      </c>
      <c r="O168" s="17">
        <f>IF(OR(N168="",L168="",F168="",I168=""),"",IF(F168=L168,"",N168/(ABS(F168-L168)*I168*IF(J168="",1,J168))))</f>
        <v/>
      </c>
      <c r="P168" s="12" t="n"/>
      <c r="Q168" s="12" t="n"/>
      <c r="R168" s="12" t="n"/>
      <c r="S168" s="12" t="n"/>
      <c r="T168" s="19">
        <f>IF(A168="","",CHOOSE(WEEKDAY(A168,2),"Mon","Tue","Wed","Thu","Fri","Sat","Sun"))</f>
        <v/>
      </c>
      <c r="U168" s="16">
        <f>IF(N168="",NA(),SUM(N$2:N168))</f>
        <v/>
      </c>
    </row>
    <row r="169">
      <c r="A169" s="11" t="n"/>
      <c r="B169" s="12" t="n"/>
      <c r="C169" s="12" t="n"/>
      <c r="D169" s="12" t="n"/>
      <c r="E169" s="13" t="n"/>
      <c r="F169" s="14" t="n"/>
      <c r="G169" s="13" t="n"/>
      <c r="H169" s="14" t="n"/>
      <c r="I169" s="12" t="n"/>
      <c r="J169" s="12" t="n"/>
      <c r="K169" s="15" t="n"/>
      <c r="L169" s="14" t="n"/>
      <c r="M169" s="16">
        <f>IF(OR(F169="",H169="",I169=""),"",(H169-F169)*I169*IF(J169="",1,J169)*IF(D169="Short",-1,1))</f>
        <v/>
      </c>
      <c r="N169" s="16">
        <f>IF(M169="","",M169-IF(K169="",0,K169))</f>
        <v/>
      </c>
      <c r="O169" s="17">
        <f>IF(OR(N169="",L169="",F169="",I169=""),"",IF(F169=L169,"",N169/(ABS(F169-L169)*I169*IF(J169="",1,J169))))</f>
        <v/>
      </c>
      <c r="P169" s="12" t="n"/>
      <c r="Q169" s="12" t="n"/>
      <c r="R169" s="12" t="n"/>
      <c r="S169" s="12" t="n"/>
      <c r="T169" s="19">
        <f>IF(A169="","",CHOOSE(WEEKDAY(A169,2),"Mon","Tue","Wed","Thu","Fri","Sat","Sun"))</f>
        <v/>
      </c>
      <c r="U169" s="16">
        <f>IF(N169="",NA(),SUM(N$2:N169))</f>
        <v/>
      </c>
    </row>
    <row r="170">
      <c r="A170" s="11" t="n"/>
      <c r="B170" s="12" t="n"/>
      <c r="C170" s="12" t="n"/>
      <c r="D170" s="12" t="n"/>
      <c r="E170" s="13" t="n"/>
      <c r="F170" s="14" t="n"/>
      <c r="G170" s="13" t="n"/>
      <c r="H170" s="14" t="n"/>
      <c r="I170" s="12" t="n"/>
      <c r="J170" s="12" t="n"/>
      <c r="K170" s="15" t="n"/>
      <c r="L170" s="14" t="n"/>
      <c r="M170" s="16">
        <f>IF(OR(F170="",H170="",I170=""),"",(H170-F170)*I170*IF(J170="",1,J170)*IF(D170="Short",-1,1))</f>
        <v/>
      </c>
      <c r="N170" s="16">
        <f>IF(M170="","",M170-IF(K170="",0,K170))</f>
        <v/>
      </c>
      <c r="O170" s="17">
        <f>IF(OR(N170="",L170="",F170="",I170=""),"",IF(F170=L170,"",N170/(ABS(F170-L170)*I170*IF(J170="",1,J170))))</f>
        <v/>
      </c>
      <c r="P170" s="12" t="n"/>
      <c r="Q170" s="12" t="n"/>
      <c r="R170" s="12" t="n"/>
      <c r="S170" s="12" t="n"/>
      <c r="T170" s="19">
        <f>IF(A170="","",CHOOSE(WEEKDAY(A170,2),"Mon","Tue","Wed","Thu","Fri","Sat","Sun"))</f>
        <v/>
      </c>
      <c r="U170" s="16">
        <f>IF(N170="",NA(),SUM(N$2:N170))</f>
        <v/>
      </c>
    </row>
    <row r="171">
      <c r="A171" s="11" t="n"/>
      <c r="B171" s="12" t="n"/>
      <c r="C171" s="12" t="n"/>
      <c r="D171" s="12" t="n"/>
      <c r="E171" s="13" t="n"/>
      <c r="F171" s="14" t="n"/>
      <c r="G171" s="13" t="n"/>
      <c r="H171" s="14" t="n"/>
      <c r="I171" s="12" t="n"/>
      <c r="J171" s="12" t="n"/>
      <c r="K171" s="15" t="n"/>
      <c r="L171" s="14" t="n"/>
      <c r="M171" s="16">
        <f>IF(OR(F171="",H171="",I171=""),"",(H171-F171)*I171*IF(J171="",1,J171)*IF(D171="Short",-1,1))</f>
        <v/>
      </c>
      <c r="N171" s="16">
        <f>IF(M171="","",M171-IF(K171="",0,K171))</f>
        <v/>
      </c>
      <c r="O171" s="17">
        <f>IF(OR(N171="",L171="",F171="",I171=""),"",IF(F171=L171,"",N171/(ABS(F171-L171)*I171*IF(J171="",1,J171))))</f>
        <v/>
      </c>
      <c r="P171" s="12" t="n"/>
      <c r="Q171" s="12" t="n"/>
      <c r="R171" s="12" t="n"/>
      <c r="S171" s="12" t="n"/>
      <c r="T171" s="19">
        <f>IF(A171="","",CHOOSE(WEEKDAY(A171,2),"Mon","Tue","Wed","Thu","Fri","Sat","Sun"))</f>
        <v/>
      </c>
      <c r="U171" s="16">
        <f>IF(N171="",NA(),SUM(N$2:N171))</f>
        <v/>
      </c>
    </row>
    <row r="172">
      <c r="A172" s="11" t="n"/>
      <c r="B172" s="12" t="n"/>
      <c r="C172" s="12" t="n"/>
      <c r="D172" s="12" t="n"/>
      <c r="E172" s="13" t="n"/>
      <c r="F172" s="14" t="n"/>
      <c r="G172" s="13" t="n"/>
      <c r="H172" s="14" t="n"/>
      <c r="I172" s="12" t="n"/>
      <c r="J172" s="12" t="n"/>
      <c r="K172" s="15" t="n"/>
      <c r="L172" s="14" t="n"/>
      <c r="M172" s="16">
        <f>IF(OR(F172="",H172="",I172=""),"",(H172-F172)*I172*IF(J172="",1,J172)*IF(D172="Short",-1,1))</f>
        <v/>
      </c>
      <c r="N172" s="16">
        <f>IF(M172="","",M172-IF(K172="",0,K172))</f>
        <v/>
      </c>
      <c r="O172" s="17">
        <f>IF(OR(N172="",L172="",F172="",I172=""),"",IF(F172=L172,"",N172/(ABS(F172-L172)*I172*IF(J172="",1,J172))))</f>
        <v/>
      </c>
      <c r="P172" s="12" t="n"/>
      <c r="Q172" s="12" t="n"/>
      <c r="R172" s="12" t="n"/>
      <c r="S172" s="12" t="n"/>
      <c r="T172" s="19">
        <f>IF(A172="","",CHOOSE(WEEKDAY(A172,2),"Mon","Tue","Wed","Thu","Fri","Sat","Sun"))</f>
        <v/>
      </c>
      <c r="U172" s="16">
        <f>IF(N172="",NA(),SUM(N$2:N172))</f>
        <v/>
      </c>
    </row>
    <row r="173">
      <c r="A173" s="11" t="n"/>
      <c r="B173" s="12" t="n"/>
      <c r="C173" s="12" t="n"/>
      <c r="D173" s="12" t="n"/>
      <c r="E173" s="13" t="n"/>
      <c r="F173" s="14" t="n"/>
      <c r="G173" s="13" t="n"/>
      <c r="H173" s="14" t="n"/>
      <c r="I173" s="12" t="n"/>
      <c r="J173" s="12" t="n"/>
      <c r="K173" s="15" t="n"/>
      <c r="L173" s="14" t="n"/>
      <c r="M173" s="16">
        <f>IF(OR(F173="",H173="",I173=""),"",(H173-F173)*I173*IF(J173="",1,J173)*IF(D173="Short",-1,1))</f>
        <v/>
      </c>
      <c r="N173" s="16">
        <f>IF(M173="","",M173-IF(K173="",0,K173))</f>
        <v/>
      </c>
      <c r="O173" s="17">
        <f>IF(OR(N173="",L173="",F173="",I173=""),"",IF(F173=L173,"",N173/(ABS(F173-L173)*I173*IF(J173="",1,J173))))</f>
        <v/>
      </c>
      <c r="P173" s="12" t="n"/>
      <c r="Q173" s="12" t="n"/>
      <c r="R173" s="12" t="n"/>
      <c r="S173" s="12" t="n"/>
      <c r="T173" s="19">
        <f>IF(A173="","",CHOOSE(WEEKDAY(A173,2),"Mon","Tue","Wed","Thu","Fri","Sat","Sun"))</f>
        <v/>
      </c>
      <c r="U173" s="16">
        <f>IF(N173="",NA(),SUM(N$2:N173))</f>
        <v/>
      </c>
    </row>
    <row r="174">
      <c r="A174" s="11" t="n"/>
      <c r="B174" s="12" t="n"/>
      <c r="C174" s="12" t="n"/>
      <c r="D174" s="12" t="n"/>
      <c r="E174" s="13" t="n"/>
      <c r="F174" s="14" t="n"/>
      <c r="G174" s="13" t="n"/>
      <c r="H174" s="14" t="n"/>
      <c r="I174" s="12" t="n"/>
      <c r="J174" s="12" t="n"/>
      <c r="K174" s="15" t="n"/>
      <c r="L174" s="14" t="n"/>
      <c r="M174" s="16">
        <f>IF(OR(F174="",H174="",I174=""),"",(H174-F174)*I174*IF(J174="",1,J174)*IF(D174="Short",-1,1))</f>
        <v/>
      </c>
      <c r="N174" s="16">
        <f>IF(M174="","",M174-IF(K174="",0,K174))</f>
        <v/>
      </c>
      <c r="O174" s="17">
        <f>IF(OR(N174="",L174="",F174="",I174=""),"",IF(F174=L174,"",N174/(ABS(F174-L174)*I174*IF(J174="",1,J174))))</f>
        <v/>
      </c>
      <c r="P174" s="12" t="n"/>
      <c r="Q174" s="12" t="n"/>
      <c r="R174" s="12" t="n"/>
      <c r="S174" s="12" t="n"/>
      <c r="T174" s="19">
        <f>IF(A174="","",CHOOSE(WEEKDAY(A174,2),"Mon","Tue","Wed","Thu","Fri","Sat","Sun"))</f>
        <v/>
      </c>
      <c r="U174" s="16">
        <f>IF(N174="",NA(),SUM(N$2:N174))</f>
        <v/>
      </c>
    </row>
    <row r="175">
      <c r="A175" s="11" t="n"/>
      <c r="B175" s="12" t="n"/>
      <c r="C175" s="12" t="n"/>
      <c r="D175" s="12" t="n"/>
      <c r="E175" s="13" t="n"/>
      <c r="F175" s="14" t="n"/>
      <c r="G175" s="13" t="n"/>
      <c r="H175" s="14" t="n"/>
      <c r="I175" s="12" t="n"/>
      <c r="J175" s="12" t="n"/>
      <c r="K175" s="15" t="n"/>
      <c r="L175" s="14" t="n"/>
      <c r="M175" s="16">
        <f>IF(OR(F175="",H175="",I175=""),"",(H175-F175)*I175*IF(J175="",1,J175)*IF(D175="Short",-1,1))</f>
        <v/>
      </c>
      <c r="N175" s="16">
        <f>IF(M175="","",M175-IF(K175="",0,K175))</f>
        <v/>
      </c>
      <c r="O175" s="17">
        <f>IF(OR(N175="",L175="",F175="",I175=""),"",IF(F175=L175,"",N175/(ABS(F175-L175)*I175*IF(J175="",1,J175))))</f>
        <v/>
      </c>
      <c r="P175" s="12" t="n"/>
      <c r="Q175" s="12" t="n"/>
      <c r="R175" s="12" t="n"/>
      <c r="S175" s="12" t="n"/>
      <c r="T175" s="19">
        <f>IF(A175="","",CHOOSE(WEEKDAY(A175,2),"Mon","Tue","Wed","Thu","Fri","Sat","Sun"))</f>
        <v/>
      </c>
      <c r="U175" s="16">
        <f>IF(N175="",NA(),SUM(N$2:N175))</f>
        <v/>
      </c>
    </row>
    <row r="176">
      <c r="A176" s="11" t="n"/>
      <c r="B176" s="12" t="n"/>
      <c r="C176" s="12" t="n"/>
      <c r="D176" s="12" t="n"/>
      <c r="E176" s="13" t="n"/>
      <c r="F176" s="14" t="n"/>
      <c r="G176" s="13" t="n"/>
      <c r="H176" s="14" t="n"/>
      <c r="I176" s="12" t="n"/>
      <c r="J176" s="12" t="n"/>
      <c r="K176" s="15" t="n"/>
      <c r="L176" s="14" t="n"/>
      <c r="M176" s="16">
        <f>IF(OR(F176="",H176="",I176=""),"",(H176-F176)*I176*IF(J176="",1,J176)*IF(D176="Short",-1,1))</f>
        <v/>
      </c>
      <c r="N176" s="16">
        <f>IF(M176="","",M176-IF(K176="",0,K176))</f>
        <v/>
      </c>
      <c r="O176" s="17">
        <f>IF(OR(N176="",L176="",F176="",I176=""),"",IF(F176=L176,"",N176/(ABS(F176-L176)*I176*IF(J176="",1,J176))))</f>
        <v/>
      </c>
      <c r="P176" s="12" t="n"/>
      <c r="Q176" s="12" t="n"/>
      <c r="R176" s="12" t="n"/>
      <c r="S176" s="12" t="n"/>
      <c r="T176" s="19">
        <f>IF(A176="","",CHOOSE(WEEKDAY(A176,2),"Mon","Tue","Wed","Thu","Fri","Sat","Sun"))</f>
        <v/>
      </c>
      <c r="U176" s="16">
        <f>IF(N176="",NA(),SUM(N$2:N176))</f>
        <v/>
      </c>
    </row>
    <row r="177">
      <c r="A177" s="11" t="n"/>
      <c r="B177" s="12" t="n"/>
      <c r="C177" s="12" t="n"/>
      <c r="D177" s="12" t="n"/>
      <c r="E177" s="13" t="n"/>
      <c r="F177" s="14" t="n"/>
      <c r="G177" s="13" t="n"/>
      <c r="H177" s="14" t="n"/>
      <c r="I177" s="12" t="n"/>
      <c r="J177" s="12" t="n"/>
      <c r="K177" s="15" t="n"/>
      <c r="L177" s="14" t="n"/>
      <c r="M177" s="16">
        <f>IF(OR(F177="",H177="",I177=""),"",(H177-F177)*I177*IF(J177="",1,J177)*IF(D177="Short",-1,1))</f>
        <v/>
      </c>
      <c r="N177" s="16">
        <f>IF(M177="","",M177-IF(K177="",0,K177))</f>
        <v/>
      </c>
      <c r="O177" s="17">
        <f>IF(OR(N177="",L177="",F177="",I177=""),"",IF(F177=L177,"",N177/(ABS(F177-L177)*I177*IF(J177="",1,J177))))</f>
        <v/>
      </c>
      <c r="P177" s="12" t="n"/>
      <c r="Q177" s="12" t="n"/>
      <c r="R177" s="12" t="n"/>
      <c r="S177" s="12" t="n"/>
      <c r="T177" s="19">
        <f>IF(A177="","",CHOOSE(WEEKDAY(A177,2),"Mon","Tue","Wed","Thu","Fri","Sat","Sun"))</f>
        <v/>
      </c>
      <c r="U177" s="16">
        <f>IF(N177="",NA(),SUM(N$2:N177))</f>
        <v/>
      </c>
    </row>
    <row r="178">
      <c r="A178" s="11" t="n"/>
      <c r="B178" s="12" t="n"/>
      <c r="C178" s="12" t="n"/>
      <c r="D178" s="12" t="n"/>
      <c r="E178" s="13" t="n"/>
      <c r="F178" s="14" t="n"/>
      <c r="G178" s="13" t="n"/>
      <c r="H178" s="14" t="n"/>
      <c r="I178" s="12" t="n"/>
      <c r="J178" s="12" t="n"/>
      <c r="K178" s="15" t="n"/>
      <c r="L178" s="14" t="n"/>
      <c r="M178" s="16">
        <f>IF(OR(F178="",H178="",I178=""),"",(H178-F178)*I178*IF(J178="",1,J178)*IF(D178="Short",-1,1))</f>
        <v/>
      </c>
      <c r="N178" s="16">
        <f>IF(M178="","",M178-IF(K178="",0,K178))</f>
        <v/>
      </c>
      <c r="O178" s="17">
        <f>IF(OR(N178="",L178="",F178="",I178=""),"",IF(F178=L178,"",N178/(ABS(F178-L178)*I178*IF(J178="",1,J178))))</f>
        <v/>
      </c>
      <c r="P178" s="12" t="n"/>
      <c r="Q178" s="12" t="n"/>
      <c r="R178" s="12" t="n"/>
      <c r="S178" s="12" t="n"/>
      <c r="T178" s="19">
        <f>IF(A178="","",CHOOSE(WEEKDAY(A178,2),"Mon","Tue","Wed","Thu","Fri","Sat","Sun"))</f>
        <v/>
      </c>
      <c r="U178" s="16">
        <f>IF(N178="",NA(),SUM(N$2:N178))</f>
        <v/>
      </c>
    </row>
    <row r="179">
      <c r="A179" s="11" t="n"/>
      <c r="B179" s="12" t="n"/>
      <c r="C179" s="12" t="n"/>
      <c r="D179" s="12" t="n"/>
      <c r="E179" s="13" t="n"/>
      <c r="F179" s="14" t="n"/>
      <c r="G179" s="13" t="n"/>
      <c r="H179" s="14" t="n"/>
      <c r="I179" s="12" t="n"/>
      <c r="J179" s="12" t="n"/>
      <c r="K179" s="15" t="n"/>
      <c r="L179" s="14" t="n"/>
      <c r="M179" s="16">
        <f>IF(OR(F179="",H179="",I179=""),"",(H179-F179)*I179*IF(J179="",1,J179)*IF(D179="Short",-1,1))</f>
        <v/>
      </c>
      <c r="N179" s="16">
        <f>IF(M179="","",M179-IF(K179="",0,K179))</f>
        <v/>
      </c>
      <c r="O179" s="17">
        <f>IF(OR(N179="",L179="",F179="",I179=""),"",IF(F179=L179,"",N179/(ABS(F179-L179)*I179*IF(J179="",1,J179))))</f>
        <v/>
      </c>
      <c r="P179" s="12" t="n"/>
      <c r="Q179" s="12" t="n"/>
      <c r="R179" s="12" t="n"/>
      <c r="S179" s="12" t="n"/>
      <c r="T179" s="19">
        <f>IF(A179="","",CHOOSE(WEEKDAY(A179,2),"Mon","Tue","Wed","Thu","Fri","Sat","Sun"))</f>
        <v/>
      </c>
      <c r="U179" s="16">
        <f>IF(N179="",NA(),SUM(N$2:N179))</f>
        <v/>
      </c>
    </row>
    <row r="180">
      <c r="A180" s="11" t="n"/>
      <c r="B180" s="12" t="n"/>
      <c r="C180" s="12" t="n"/>
      <c r="D180" s="12" t="n"/>
      <c r="E180" s="13" t="n"/>
      <c r="F180" s="14" t="n"/>
      <c r="G180" s="13" t="n"/>
      <c r="H180" s="14" t="n"/>
      <c r="I180" s="12" t="n"/>
      <c r="J180" s="12" t="n"/>
      <c r="K180" s="15" t="n"/>
      <c r="L180" s="14" t="n"/>
      <c r="M180" s="16">
        <f>IF(OR(F180="",H180="",I180=""),"",(H180-F180)*I180*IF(J180="",1,J180)*IF(D180="Short",-1,1))</f>
        <v/>
      </c>
      <c r="N180" s="16">
        <f>IF(M180="","",M180-IF(K180="",0,K180))</f>
        <v/>
      </c>
      <c r="O180" s="17">
        <f>IF(OR(N180="",L180="",F180="",I180=""),"",IF(F180=L180,"",N180/(ABS(F180-L180)*I180*IF(J180="",1,J180))))</f>
        <v/>
      </c>
      <c r="P180" s="12" t="n"/>
      <c r="Q180" s="12" t="n"/>
      <c r="R180" s="12" t="n"/>
      <c r="S180" s="12" t="n"/>
      <c r="T180" s="19">
        <f>IF(A180="","",CHOOSE(WEEKDAY(A180,2),"Mon","Tue","Wed","Thu","Fri","Sat","Sun"))</f>
        <v/>
      </c>
      <c r="U180" s="16">
        <f>IF(N180="",NA(),SUM(N$2:N180))</f>
        <v/>
      </c>
    </row>
    <row r="181">
      <c r="A181" s="11" t="n"/>
      <c r="B181" s="12" t="n"/>
      <c r="C181" s="12" t="n"/>
      <c r="D181" s="12" t="n"/>
      <c r="E181" s="13" t="n"/>
      <c r="F181" s="14" t="n"/>
      <c r="G181" s="13" t="n"/>
      <c r="H181" s="14" t="n"/>
      <c r="I181" s="12" t="n"/>
      <c r="J181" s="12" t="n"/>
      <c r="K181" s="15" t="n"/>
      <c r="L181" s="14" t="n"/>
      <c r="M181" s="16">
        <f>IF(OR(F181="",H181="",I181=""),"",(H181-F181)*I181*IF(J181="",1,J181)*IF(D181="Short",-1,1))</f>
        <v/>
      </c>
      <c r="N181" s="16">
        <f>IF(M181="","",M181-IF(K181="",0,K181))</f>
        <v/>
      </c>
      <c r="O181" s="17">
        <f>IF(OR(N181="",L181="",F181="",I181=""),"",IF(F181=L181,"",N181/(ABS(F181-L181)*I181*IF(J181="",1,J181))))</f>
        <v/>
      </c>
      <c r="P181" s="12" t="n"/>
      <c r="Q181" s="12" t="n"/>
      <c r="R181" s="12" t="n"/>
      <c r="S181" s="12" t="n"/>
      <c r="T181" s="19">
        <f>IF(A181="","",CHOOSE(WEEKDAY(A181,2),"Mon","Tue","Wed","Thu","Fri","Sat","Sun"))</f>
        <v/>
      </c>
      <c r="U181" s="16">
        <f>IF(N181="",NA(),SUM(N$2:N181))</f>
        <v/>
      </c>
    </row>
    <row r="182">
      <c r="A182" s="11" t="n"/>
      <c r="B182" s="12" t="n"/>
      <c r="C182" s="12" t="n"/>
      <c r="D182" s="12" t="n"/>
      <c r="E182" s="13" t="n"/>
      <c r="F182" s="14" t="n"/>
      <c r="G182" s="13" t="n"/>
      <c r="H182" s="14" t="n"/>
      <c r="I182" s="12" t="n"/>
      <c r="J182" s="12" t="n"/>
      <c r="K182" s="15" t="n"/>
      <c r="L182" s="14" t="n"/>
      <c r="M182" s="16">
        <f>IF(OR(F182="",H182="",I182=""),"",(H182-F182)*I182*IF(J182="",1,J182)*IF(D182="Short",-1,1))</f>
        <v/>
      </c>
      <c r="N182" s="16">
        <f>IF(M182="","",M182-IF(K182="",0,K182))</f>
        <v/>
      </c>
      <c r="O182" s="17">
        <f>IF(OR(N182="",L182="",F182="",I182=""),"",IF(F182=L182,"",N182/(ABS(F182-L182)*I182*IF(J182="",1,J182))))</f>
        <v/>
      </c>
      <c r="P182" s="12" t="n"/>
      <c r="Q182" s="12" t="n"/>
      <c r="R182" s="12" t="n"/>
      <c r="S182" s="12" t="n"/>
      <c r="T182" s="19">
        <f>IF(A182="","",CHOOSE(WEEKDAY(A182,2),"Mon","Tue","Wed","Thu","Fri","Sat","Sun"))</f>
        <v/>
      </c>
      <c r="U182" s="16">
        <f>IF(N182="",NA(),SUM(N$2:N182))</f>
        <v/>
      </c>
    </row>
    <row r="183">
      <c r="A183" s="11" t="n"/>
      <c r="B183" s="12" t="n"/>
      <c r="C183" s="12" t="n"/>
      <c r="D183" s="12" t="n"/>
      <c r="E183" s="13" t="n"/>
      <c r="F183" s="14" t="n"/>
      <c r="G183" s="13" t="n"/>
      <c r="H183" s="14" t="n"/>
      <c r="I183" s="12" t="n"/>
      <c r="J183" s="12" t="n"/>
      <c r="K183" s="15" t="n"/>
      <c r="L183" s="14" t="n"/>
      <c r="M183" s="16">
        <f>IF(OR(F183="",H183="",I183=""),"",(H183-F183)*I183*IF(J183="",1,J183)*IF(D183="Short",-1,1))</f>
        <v/>
      </c>
      <c r="N183" s="16">
        <f>IF(M183="","",M183-IF(K183="",0,K183))</f>
        <v/>
      </c>
      <c r="O183" s="17">
        <f>IF(OR(N183="",L183="",F183="",I183=""),"",IF(F183=L183,"",N183/(ABS(F183-L183)*I183*IF(J183="",1,J183))))</f>
        <v/>
      </c>
      <c r="P183" s="12" t="n"/>
      <c r="Q183" s="12" t="n"/>
      <c r="R183" s="12" t="n"/>
      <c r="S183" s="12" t="n"/>
      <c r="T183" s="19">
        <f>IF(A183="","",CHOOSE(WEEKDAY(A183,2),"Mon","Tue","Wed","Thu","Fri","Sat","Sun"))</f>
        <v/>
      </c>
      <c r="U183" s="16">
        <f>IF(N183="",NA(),SUM(N$2:N183))</f>
        <v/>
      </c>
    </row>
    <row r="184">
      <c r="A184" s="11" t="n"/>
      <c r="B184" s="12" t="n"/>
      <c r="C184" s="12" t="n"/>
      <c r="D184" s="12" t="n"/>
      <c r="E184" s="13" t="n"/>
      <c r="F184" s="14" t="n"/>
      <c r="G184" s="13" t="n"/>
      <c r="H184" s="14" t="n"/>
      <c r="I184" s="12" t="n"/>
      <c r="J184" s="12" t="n"/>
      <c r="K184" s="15" t="n"/>
      <c r="L184" s="14" t="n"/>
      <c r="M184" s="16">
        <f>IF(OR(F184="",H184="",I184=""),"",(H184-F184)*I184*IF(J184="",1,J184)*IF(D184="Short",-1,1))</f>
        <v/>
      </c>
      <c r="N184" s="16">
        <f>IF(M184="","",M184-IF(K184="",0,K184))</f>
        <v/>
      </c>
      <c r="O184" s="17">
        <f>IF(OR(N184="",L184="",F184="",I184=""),"",IF(F184=L184,"",N184/(ABS(F184-L184)*I184*IF(J184="",1,J184))))</f>
        <v/>
      </c>
      <c r="P184" s="12" t="n"/>
      <c r="Q184" s="12" t="n"/>
      <c r="R184" s="12" t="n"/>
      <c r="S184" s="12" t="n"/>
      <c r="T184" s="19">
        <f>IF(A184="","",CHOOSE(WEEKDAY(A184,2),"Mon","Tue","Wed","Thu","Fri","Sat","Sun"))</f>
        <v/>
      </c>
      <c r="U184" s="16">
        <f>IF(N184="",NA(),SUM(N$2:N184))</f>
        <v/>
      </c>
    </row>
    <row r="185">
      <c r="A185" s="11" t="n"/>
      <c r="B185" s="12" t="n"/>
      <c r="C185" s="12" t="n"/>
      <c r="D185" s="12" t="n"/>
      <c r="E185" s="13" t="n"/>
      <c r="F185" s="14" t="n"/>
      <c r="G185" s="13" t="n"/>
      <c r="H185" s="14" t="n"/>
      <c r="I185" s="12" t="n"/>
      <c r="J185" s="12" t="n"/>
      <c r="K185" s="15" t="n"/>
      <c r="L185" s="14" t="n"/>
      <c r="M185" s="16">
        <f>IF(OR(F185="",H185="",I185=""),"",(H185-F185)*I185*IF(J185="",1,J185)*IF(D185="Short",-1,1))</f>
        <v/>
      </c>
      <c r="N185" s="16">
        <f>IF(M185="","",M185-IF(K185="",0,K185))</f>
        <v/>
      </c>
      <c r="O185" s="17">
        <f>IF(OR(N185="",L185="",F185="",I185=""),"",IF(F185=L185,"",N185/(ABS(F185-L185)*I185*IF(J185="",1,J185))))</f>
        <v/>
      </c>
      <c r="P185" s="12" t="n"/>
      <c r="Q185" s="12" t="n"/>
      <c r="R185" s="12" t="n"/>
      <c r="S185" s="12" t="n"/>
      <c r="T185" s="19">
        <f>IF(A185="","",CHOOSE(WEEKDAY(A185,2),"Mon","Tue","Wed","Thu","Fri","Sat","Sun"))</f>
        <v/>
      </c>
      <c r="U185" s="16">
        <f>IF(N185="",NA(),SUM(N$2:N185))</f>
        <v/>
      </c>
    </row>
    <row r="186">
      <c r="A186" s="11" t="n"/>
      <c r="B186" s="12" t="n"/>
      <c r="C186" s="12" t="n"/>
      <c r="D186" s="12" t="n"/>
      <c r="E186" s="13" t="n"/>
      <c r="F186" s="14" t="n"/>
      <c r="G186" s="13" t="n"/>
      <c r="H186" s="14" t="n"/>
      <c r="I186" s="12" t="n"/>
      <c r="J186" s="12" t="n"/>
      <c r="K186" s="15" t="n"/>
      <c r="L186" s="14" t="n"/>
      <c r="M186" s="16">
        <f>IF(OR(F186="",H186="",I186=""),"",(H186-F186)*I186*IF(J186="",1,J186)*IF(D186="Short",-1,1))</f>
        <v/>
      </c>
      <c r="N186" s="16">
        <f>IF(M186="","",M186-IF(K186="",0,K186))</f>
        <v/>
      </c>
      <c r="O186" s="17">
        <f>IF(OR(N186="",L186="",F186="",I186=""),"",IF(F186=L186,"",N186/(ABS(F186-L186)*I186*IF(J186="",1,J186))))</f>
        <v/>
      </c>
      <c r="P186" s="12" t="n"/>
      <c r="Q186" s="12" t="n"/>
      <c r="R186" s="12" t="n"/>
      <c r="S186" s="12" t="n"/>
      <c r="T186" s="19">
        <f>IF(A186="","",CHOOSE(WEEKDAY(A186,2),"Mon","Tue","Wed","Thu","Fri","Sat","Sun"))</f>
        <v/>
      </c>
      <c r="U186" s="16">
        <f>IF(N186="",NA(),SUM(N$2:N186))</f>
        <v/>
      </c>
    </row>
    <row r="187">
      <c r="A187" s="11" t="n"/>
      <c r="B187" s="12" t="n"/>
      <c r="C187" s="12" t="n"/>
      <c r="D187" s="12" t="n"/>
      <c r="E187" s="13" t="n"/>
      <c r="F187" s="14" t="n"/>
      <c r="G187" s="13" t="n"/>
      <c r="H187" s="14" t="n"/>
      <c r="I187" s="12" t="n"/>
      <c r="J187" s="12" t="n"/>
      <c r="K187" s="15" t="n"/>
      <c r="L187" s="14" t="n"/>
      <c r="M187" s="16">
        <f>IF(OR(F187="",H187="",I187=""),"",(H187-F187)*I187*IF(J187="",1,J187)*IF(D187="Short",-1,1))</f>
        <v/>
      </c>
      <c r="N187" s="16">
        <f>IF(M187="","",M187-IF(K187="",0,K187))</f>
        <v/>
      </c>
      <c r="O187" s="17">
        <f>IF(OR(N187="",L187="",F187="",I187=""),"",IF(F187=L187,"",N187/(ABS(F187-L187)*I187*IF(J187="",1,J187))))</f>
        <v/>
      </c>
      <c r="P187" s="12" t="n"/>
      <c r="Q187" s="12" t="n"/>
      <c r="R187" s="12" t="n"/>
      <c r="S187" s="12" t="n"/>
      <c r="T187" s="19">
        <f>IF(A187="","",CHOOSE(WEEKDAY(A187,2),"Mon","Tue","Wed","Thu","Fri","Sat","Sun"))</f>
        <v/>
      </c>
      <c r="U187" s="16">
        <f>IF(N187="",NA(),SUM(N$2:N187))</f>
        <v/>
      </c>
    </row>
    <row r="188">
      <c r="A188" s="11" t="n"/>
      <c r="B188" s="12" t="n"/>
      <c r="C188" s="12" t="n"/>
      <c r="D188" s="12" t="n"/>
      <c r="E188" s="13" t="n"/>
      <c r="F188" s="14" t="n"/>
      <c r="G188" s="13" t="n"/>
      <c r="H188" s="14" t="n"/>
      <c r="I188" s="12" t="n"/>
      <c r="J188" s="12" t="n"/>
      <c r="K188" s="15" t="n"/>
      <c r="L188" s="14" t="n"/>
      <c r="M188" s="16">
        <f>IF(OR(F188="",H188="",I188=""),"",(H188-F188)*I188*IF(J188="",1,J188)*IF(D188="Short",-1,1))</f>
        <v/>
      </c>
      <c r="N188" s="16">
        <f>IF(M188="","",M188-IF(K188="",0,K188))</f>
        <v/>
      </c>
      <c r="O188" s="17">
        <f>IF(OR(N188="",L188="",F188="",I188=""),"",IF(F188=L188,"",N188/(ABS(F188-L188)*I188*IF(J188="",1,J188))))</f>
        <v/>
      </c>
      <c r="P188" s="12" t="n"/>
      <c r="Q188" s="12" t="n"/>
      <c r="R188" s="12" t="n"/>
      <c r="S188" s="12" t="n"/>
      <c r="T188" s="19">
        <f>IF(A188="","",CHOOSE(WEEKDAY(A188,2),"Mon","Tue","Wed","Thu","Fri","Sat","Sun"))</f>
        <v/>
      </c>
      <c r="U188" s="16">
        <f>IF(N188="",NA(),SUM(N$2:N188))</f>
        <v/>
      </c>
    </row>
    <row r="189">
      <c r="A189" s="11" t="n"/>
      <c r="B189" s="12" t="n"/>
      <c r="C189" s="12" t="n"/>
      <c r="D189" s="12" t="n"/>
      <c r="E189" s="13" t="n"/>
      <c r="F189" s="14" t="n"/>
      <c r="G189" s="13" t="n"/>
      <c r="H189" s="14" t="n"/>
      <c r="I189" s="12" t="n"/>
      <c r="J189" s="12" t="n"/>
      <c r="K189" s="15" t="n"/>
      <c r="L189" s="14" t="n"/>
      <c r="M189" s="16">
        <f>IF(OR(F189="",H189="",I189=""),"",(H189-F189)*I189*IF(J189="",1,J189)*IF(D189="Short",-1,1))</f>
        <v/>
      </c>
      <c r="N189" s="16">
        <f>IF(M189="","",M189-IF(K189="",0,K189))</f>
        <v/>
      </c>
      <c r="O189" s="17">
        <f>IF(OR(N189="",L189="",F189="",I189=""),"",IF(F189=L189,"",N189/(ABS(F189-L189)*I189*IF(J189="",1,J189))))</f>
        <v/>
      </c>
      <c r="P189" s="12" t="n"/>
      <c r="Q189" s="12" t="n"/>
      <c r="R189" s="12" t="n"/>
      <c r="S189" s="12" t="n"/>
      <c r="T189" s="19">
        <f>IF(A189="","",CHOOSE(WEEKDAY(A189,2),"Mon","Tue","Wed","Thu","Fri","Sat","Sun"))</f>
        <v/>
      </c>
      <c r="U189" s="16">
        <f>IF(N189="",NA(),SUM(N$2:N189))</f>
        <v/>
      </c>
    </row>
    <row r="190">
      <c r="A190" s="11" t="n"/>
      <c r="B190" s="12" t="n"/>
      <c r="C190" s="12" t="n"/>
      <c r="D190" s="12" t="n"/>
      <c r="E190" s="13" t="n"/>
      <c r="F190" s="14" t="n"/>
      <c r="G190" s="13" t="n"/>
      <c r="H190" s="14" t="n"/>
      <c r="I190" s="12" t="n"/>
      <c r="J190" s="12" t="n"/>
      <c r="K190" s="15" t="n"/>
      <c r="L190" s="14" t="n"/>
      <c r="M190" s="16">
        <f>IF(OR(F190="",H190="",I190=""),"",(H190-F190)*I190*IF(J190="",1,J190)*IF(D190="Short",-1,1))</f>
        <v/>
      </c>
      <c r="N190" s="16">
        <f>IF(M190="","",M190-IF(K190="",0,K190))</f>
        <v/>
      </c>
      <c r="O190" s="17">
        <f>IF(OR(N190="",L190="",F190="",I190=""),"",IF(F190=L190,"",N190/(ABS(F190-L190)*I190*IF(J190="",1,J190))))</f>
        <v/>
      </c>
      <c r="P190" s="12" t="n"/>
      <c r="Q190" s="12" t="n"/>
      <c r="R190" s="12" t="n"/>
      <c r="S190" s="12" t="n"/>
      <c r="T190" s="19">
        <f>IF(A190="","",CHOOSE(WEEKDAY(A190,2),"Mon","Tue","Wed","Thu","Fri","Sat","Sun"))</f>
        <v/>
      </c>
      <c r="U190" s="16">
        <f>IF(N190="",NA(),SUM(N$2:N190))</f>
        <v/>
      </c>
    </row>
    <row r="191">
      <c r="A191" s="11" t="n"/>
      <c r="B191" s="12" t="n"/>
      <c r="C191" s="12" t="n"/>
      <c r="D191" s="12" t="n"/>
      <c r="E191" s="13" t="n"/>
      <c r="F191" s="14" t="n"/>
      <c r="G191" s="13" t="n"/>
      <c r="H191" s="14" t="n"/>
      <c r="I191" s="12" t="n"/>
      <c r="J191" s="12" t="n"/>
      <c r="K191" s="15" t="n"/>
      <c r="L191" s="14" t="n"/>
      <c r="M191" s="16">
        <f>IF(OR(F191="",H191="",I191=""),"",(H191-F191)*I191*IF(J191="",1,J191)*IF(D191="Short",-1,1))</f>
        <v/>
      </c>
      <c r="N191" s="16">
        <f>IF(M191="","",M191-IF(K191="",0,K191))</f>
        <v/>
      </c>
      <c r="O191" s="17">
        <f>IF(OR(N191="",L191="",F191="",I191=""),"",IF(F191=L191,"",N191/(ABS(F191-L191)*I191*IF(J191="",1,J191))))</f>
        <v/>
      </c>
      <c r="P191" s="12" t="n"/>
      <c r="Q191" s="12" t="n"/>
      <c r="R191" s="12" t="n"/>
      <c r="S191" s="12" t="n"/>
      <c r="T191" s="19">
        <f>IF(A191="","",CHOOSE(WEEKDAY(A191,2),"Mon","Tue","Wed","Thu","Fri","Sat","Sun"))</f>
        <v/>
      </c>
      <c r="U191" s="16">
        <f>IF(N191="",NA(),SUM(N$2:N191))</f>
        <v/>
      </c>
    </row>
    <row r="192">
      <c r="A192" s="11" t="n"/>
      <c r="B192" s="12" t="n"/>
      <c r="C192" s="12" t="n"/>
      <c r="D192" s="12" t="n"/>
      <c r="E192" s="13" t="n"/>
      <c r="F192" s="14" t="n"/>
      <c r="G192" s="13" t="n"/>
      <c r="H192" s="14" t="n"/>
      <c r="I192" s="12" t="n"/>
      <c r="J192" s="12" t="n"/>
      <c r="K192" s="15" t="n"/>
      <c r="L192" s="14" t="n"/>
      <c r="M192" s="16">
        <f>IF(OR(F192="",H192="",I192=""),"",(H192-F192)*I192*IF(J192="",1,J192)*IF(D192="Short",-1,1))</f>
        <v/>
      </c>
      <c r="N192" s="16">
        <f>IF(M192="","",M192-IF(K192="",0,K192))</f>
        <v/>
      </c>
      <c r="O192" s="17">
        <f>IF(OR(N192="",L192="",F192="",I192=""),"",IF(F192=L192,"",N192/(ABS(F192-L192)*I192*IF(J192="",1,J192))))</f>
        <v/>
      </c>
      <c r="P192" s="12" t="n"/>
      <c r="Q192" s="12" t="n"/>
      <c r="R192" s="12" t="n"/>
      <c r="S192" s="12" t="n"/>
      <c r="T192" s="19">
        <f>IF(A192="","",CHOOSE(WEEKDAY(A192,2),"Mon","Tue","Wed","Thu","Fri","Sat","Sun"))</f>
        <v/>
      </c>
      <c r="U192" s="16">
        <f>IF(N192="",NA(),SUM(N$2:N192))</f>
        <v/>
      </c>
    </row>
    <row r="193">
      <c r="A193" s="11" t="n"/>
      <c r="B193" s="12" t="n"/>
      <c r="C193" s="12" t="n"/>
      <c r="D193" s="12" t="n"/>
      <c r="E193" s="13" t="n"/>
      <c r="F193" s="14" t="n"/>
      <c r="G193" s="13" t="n"/>
      <c r="H193" s="14" t="n"/>
      <c r="I193" s="12" t="n"/>
      <c r="J193" s="12" t="n"/>
      <c r="K193" s="15" t="n"/>
      <c r="L193" s="14" t="n"/>
      <c r="M193" s="16">
        <f>IF(OR(F193="",H193="",I193=""),"",(H193-F193)*I193*IF(J193="",1,J193)*IF(D193="Short",-1,1))</f>
        <v/>
      </c>
      <c r="N193" s="16">
        <f>IF(M193="","",M193-IF(K193="",0,K193))</f>
        <v/>
      </c>
      <c r="O193" s="17">
        <f>IF(OR(N193="",L193="",F193="",I193=""),"",IF(F193=L193,"",N193/(ABS(F193-L193)*I193*IF(J193="",1,J193))))</f>
        <v/>
      </c>
      <c r="P193" s="12" t="n"/>
      <c r="Q193" s="12" t="n"/>
      <c r="R193" s="12" t="n"/>
      <c r="S193" s="12" t="n"/>
      <c r="T193" s="19">
        <f>IF(A193="","",CHOOSE(WEEKDAY(A193,2),"Mon","Tue","Wed","Thu","Fri","Sat","Sun"))</f>
        <v/>
      </c>
      <c r="U193" s="16">
        <f>IF(N193="",NA(),SUM(N$2:N193))</f>
        <v/>
      </c>
    </row>
    <row r="194">
      <c r="A194" s="11" t="n"/>
      <c r="B194" s="12" t="n"/>
      <c r="C194" s="12" t="n"/>
      <c r="D194" s="12" t="n"/>
      <c r="E194" s="13" t="n"/>
      <c r="F194" s="14" t="n"/>
      <c r="G194" s="13" t="n"/>
      <c r="H194" s="14" t="n"/>
      <c r="I194" s="12" t="n"/>
      <c r="J194" s="12" t="n"/>
      <c r="K194" s="15" t="n"/>
      <c r="L194" s="14" t="n"/>
      <c r="M194" s="16">
        <f>IF(OR(F194="",H194="",I194=""),"",(H194-F194)*I194*IF(J194="",1,J194)*IF(D194="Short",-1,1))</f>
        <v/>
      </c>
      <c r="N194" s="16">
        <f>IF(M194="","",M194-IF(K194="",0,K194))</f>
        <v/>
      </c>
      <c r="O194" s="17">
        <f>IF(OR(N194="",L194="",F194="",I194=""),"",IF(F194=L194,"",N194/(ABS(F194-L194)*I194*IF(J194="",1,J194))))</f>
        <v/>
      </c>
      <c r="P194" s="12" t="n"/>
      <c r="Q194" s="12" t="n"/>
      <c r="R194" s="12" t="n"/>
      <c r="S194" s="12" t="n"/>
      <c r="T194" s="19">
        <f>IF(A194="","",CHOOSE(WEEKDAY(A194,2),"Mon","Tue","Wed","Thu","Fri","Sat","Sun"))</f>
        <v/>
      </c>
      <c r="U194" s="16">
        <f>IF(N194="",NA(),SUM(N$2:N194))</f>
        <v/>
      </c>
    </row>
    <row r="195">
      <c r="A195" s="11" t="n"/>
      <c r="B195" s="12" t="n"/>
      <c r="C195" s="12" t="n"/>
      <c r="D195" s="12" t="n"/>
      <c r="E195" s="13" t="n"/>
      <c r="F195" s="14" t="n"/>
      <c r="G195" s="13" t="n"/>
      <c r="H195" s="14" t="n"/>
      <c r="I195" s="12" t="n"/>
      <c r="J195" s="12" t="n"/>
      <c r="K195" s="15" t="n"/>
      <c r="L195" s="14" t="n"/>
      <c r="M195" s="16">
        <f>IF(OR(F195="",H195="",I195=""),"",(H195-F195)*I195*IF(J195="",1,J195)*IF(D195="Short",-1,1))</f>
        <v/>
      </c>
      <c r="N195" s="16">
        <f>IF(M195="","",M195-IF(K195="",0,K195))</f>
        <v/>
      </c>
      <c r="O195" s="17">
        <f>IF(OR(N195="",L195="",F195="",I195=""),"",IF(F195=L195,"",N195/(ABS(F195-L195)*I195*IF(J195="",1,J195))))</f>
        <v/>
      </c>
      <c r="P195" s="12" t="n"/>
      <c r="Q195" s="12" t="n"/>
      <c r="R195" s="12" t="n"/>
      <c r="S195" s="12" t="n"/>
      <c r="T195" s="19">
        <f>IF(A195="","",CHOOSE(WEEKDAY(A195,2),"Mon","Tue","Wed","Thu","Fri","Sat","Sun"))</f>
        <v/>
      </c>
      <c r="U195" s="16">
        <f>IF(N195="",NA(),SUM(N$2:N195))</f>
        <v/>
      </c>
    </row>
    <row r="196">
      <c r="A196" s="11" t="n"/>
      <c r="B196" s="12" t="n"/>
      <c r="C196" s="12" t="n"/>
      <c r="D196" s="12" t="n"/>
      <c r="E196" s="13" t="n"/>
      <c r="F196" s="14" t="n"/>
      <c r="G196" s="13" t="n"/>
      <c r="H196" s="14" t="n"/>
      <c r="I196" s="12" t="n"/>
      <c r="J196" s="12" t="n"/>
      <c r="K196" s="15" t="n"/>
      <c r="L196" s="14" t="n"/>
      <c r="M196" s="16">
        <f>IF(OR(F196="",H196="",I196=""),"",(H196-F196)*I196*IF(J196="",1,J196)*IF(D196="Short",-1,1))</f>
        <v/>
      </c>
      <c r="N196" s="16">
        <f>IF(M196="","",M196-IF(K196="",0,K196))</f>
        <v/>
      </c>
      <c r="O196" s="17">
        <f>IF(OR(N196="",L196="",F196="",I196=""),"",IF(F196=L196,"",N196/(ABS(F196-L196)*I196*IF(J196="",1,J196))))</f>
        <v/>
      </c>
      <c r="P196" s="12" t="n"/>
      <c r="Q196" s="12" t="n"/>
      <c r="R196" s="12" t="n"/>
      <c r="S196" s="12" t="n"/>
      <c r="T196" s="19">
        <f>IF(A196="","",CHOOSE(WEEKDAY(A196,2),"Mon","Tue","Wed","Thu","Fri","Sat","Sun"))</f>
        <v/>
      </c>
      <c r="U196" s="16">
        <f>IF(N196="",NA(),SUM(N$2:N196))</f>
        <v/>
      </c>
    </row>
    <row r="197">
      <c r="A197" s="11" t="n"/>
      <c r="B197" s="12" t="n"/>
      <c r="C197" s="12" t="n"/>
      <c r="D197" s="12" t="n"/>
      <c r="E197" s="13" t="n"/>
      <c r="F197" s="14" t="n"/>
      <c r="G197" s="13" t="n"/>
      <c r="H197" s="14" t="n"/>
      <c r="I197" s="12" t="n"/>
      <c r="J197" s="12" t="n"/>
      <c r="K197" s="15" t="n"/>
      <c r="L197" s="14" t="n"/>
      <c r="M197" s="16">
        <f>IF(OR(F197="",H197="",I197=""),"",(H197-F197)*I197*IF(J197="",1,J197)*IF(D197="Short",-1,1))</f>
        <v/>
      </c>
      <c r="N197" s="16">
        <f>IF(M197="","",M197-IF(K197="",0,K197))</f>
        <v/>
      </c>
      <c r="O197" s="17">
        <f>IF(OR(N197="",L197="",F197="",I197=""),"",IF(F197=L197,"",N197/(ABS(F197-L197)*I197*IF(J197="",1,J197))))</f>
        <v/>
      </c>
      <c r="P197" s="12" t="n"/>
      <c r="Q197" s="12" t="n"/>
      <c r="R197" s="12" t="n"/>
      <c r="S197" s="12" t="n"/>
      <c r="T197" s="19">
        <f>IF(A197="","",CHOOSE(WEEKDAY(A197,2),"Mon","Tue","Wed","Thu","Fri","Sat","Sun"))</f>
        <v/>
      </c>
      <c r="U197" s="16">
        <f>IF(N197="",NA(),SUM(N$2:N197))</f>
        <v/>
      </c>
    </row>
    <row r="198">
      <c r="A198" s="11" t="n"/>
      <c r="B198" s="12" t="n"/>
      <c r="C198" s="12" t="n"/>
      <c r="D198" s="12" t="n"/>
      <c r="E198" s="13" t="n"/>
      <c r="F198" s="14" t="n"/>
      <c r="G198" s="13" t="n"/>
      <c r="H198" s="14" t="n"/>
      <c r="I198" s="12" t="n"/>
      <c r="J198" s="12" t="n"/>
      <c r="K198" s="15" t="n"/>
      <c r="L198" s="14" t="n"/>
      <c r="M198" s="16">
        <f>IF(OR(F198="",H198="",I198=""),"",(H198-F198)*I198*IF(J198="",1,J198)*IF(D198="Short",-1,1))</f>
        <v/>
      </c>
      <c r="N198" s="16">
        <f>IF(M198="","",M198-IF(K198="",0,K198))</f>
        <v/>
      </c>
      <c r="O198" s="17">
        <f>IF(OR(N198="",L198="",F198="",I198=""),"",IF(F198=L198,"",N198/(ABS(F198-L198)*I198*IF(J198="",1,J198))))</f>
        <v/>
      </c>
      <c r="P198" s="12" t="n"/>
      <c r="Q198" s="12" t="n"/>
      <c r="R198" s="12" t="n"/>
      <c r="S198" s="12" t="n"/>
      <c r="T198" s="19">
        <f>IF(A198="","",CHOOSE(WEEKDAY(A198,2),"Mon","Tue","Wed","Thu","Fri","Sat","Sun"))</f>
        <v/>
      </c>
      <c r="U198" s="16">
        <f>IF(N198="",NA(),SUM(N$2:N198))</f>
        <v/>
      </c>
    </row>
    <row r="199">
      <c r="A199" s="11" t="n"/>
      <c r="B199" s="12" t="n"/>
      <c r="C199" s="12" t="n"/>
      <c r="D199" s="12" t="n"/>
      <c r="E199" s="13" t="n"/>
      <c r="F199" s="14" t="n"/>
      <c r="G199" s="13" t="n"/>
      <c r="H199" s="14" t="n"/>
      <c r="I199" s="12" t="n"/>
      <c r="J199" s="12" t="n"/>
      <c r="K199" s="15" t="n"/>
      <c r="L199" s="14" t="n"/>
      <c r="M199" s="16">
        <f>IF(OR(F199="",H199="",I199=""),"",(H199-F199)*I199*IF(J199="",1,J199)*IF(D199="Short",-1,1))</f>
        <v/>
      </c>
      <c r="N199" s="16">
        <f>IF(M199="","",M199-IF(K199="",0,K199))</f>
        <v/>
      </c>
      <c r="O199" s="17">
        <f>IF(OR(N199="",L199="",F199="",I199=""),"",IF(F199=L199,"",N199/(ABS(F199-L199)*I199*IF(J199="",1,J199))))</f>
        <v/>
      </c>
      <c r="P199" s="12" t="n"/>
      <c r="Q199" s="12" t="n"/>
      <c r="R199" s="12" t="n"/>
      <c r="S199" s="12" t="n"/>
      <c r="T199" s="19">
        <f>IF(A199="","",CHOOSE(WEEKDAY(A199,2),"Mon","Tue","Wed","Thu","Fri","Sat","Sun"))</f>
        <v/>
      </c>
      <c r="U199" s="16">
        <f>IF(N199="",NA(),SUM(N$2:N199))</f>
        <v/>
      </c>
    </row>
    <row r="200">
      <c r="A200" s="11" t="n"/>
      <c r="B200" s="12" t="n"/>
      <c r="C200" s="12" t="n"/>
      <c r="D200" s="12" t="n"/>
      <c r="E200" s="13" t="n"/>
      <c r="F200" s="14" t="n"/>
      <c r="G200" s="13" t="n"/>
      <c r="H200" s="14" t="n"/>
      <c r="I200" s="12" t="n"/>
      <c r="J200" s="12" t="n"/>
      <c r="K200" s="15" t="n"/>
      <c r="L200" s="14" t="n"/>
      <c r="M200" s="16">
        <f>IF(OR(F200="",H200="",I200=""),"",(H200-F200)*I200*IF(J200="",1,J200)*IF(D200="Short",-1,1))</f>
        <v/>
      </c>
      <c r="N200" s="16">
        <f>IF(M200="","",M200-IF(K200="",0,K200))</f>
        <v/>
      </c>
      <c r="O200" s="17">
        <f>IF(OR(N200="",L200="",F200="",I200=""),"",IF(F200=L200,"",N200/(ABS(F200-L200)*I200*IF(J200="",1,J200))))</f>
        <v/>
      </c>
      <c r="P200" s="12" t="n"/>
      <c r="Q200" s="12" t="n"/>
      <c r="R200" s="12" t="n"/>
      <c r="S200" s="12" t="n"/>
      <c r="T200" s="19">
        <f>IF(A200="","",CHOOSE(WEEKDAY(A200,2),"Mon","Tue","Wed","Thu","Fri","Sat","Sun"))</f>
        <v/>
      </c>
      <c r="U200" s="16">
        <f>IF(N200="",NA(),SUM(N$2:N200))</f>
        <v/>
      </c>
    </row>
    <row r="201">
      <c r="A201" s="11" t="n"/>
      <c r="B201" s="12" t="n"/>
      <c r="C201" s="12" t="n"/>
      <c r="D201" s="12" t="n"/>
      <c r="E201" s="13" t="n"/>
      <c r="F201" s="14" t="n"/>
      <c r="G201" s="13" t="n"/>
      <c r="H201" s="14" t="n"/>
      <c r="I201" s="12" t="n"/>
      <c r="J201" s="12" t="n"/>
      <c r="K201" s="15" t="n"/>
      <c r="L201" s="14" t="n"/>
      <c r="M201" s="16">
        <f>IF(OR(F201="",H201="",I201=""),"",(H201-F201)*I201*IF(J201="",1,J201)*IF(D201="Short",-1,1))</f>
        <v/>
      </c>
      <c r="N201" s="16">
        <f>IF(M201="","",M201-IF(K201="",0,K201))</f>
        <v/>
      </c>
      <c r="O201" s="17">
        <f>IF(OR(N201="",L201="",F201="",I201=""),"",IF(F201=L201,"",N201/(ABS(F201-L201)*I201*IF(J201="",1,J201))))</f>
        <v/>
      </c>
      <c r="P201" s="12" t="n"/>
      <c r="Q201" s="12" t="n"/>
      <c r="R201" s="12" t="n"/>
      <c r="S201" s="12" t="n"/>
      <c r="T201" s="19">
        <f>IF(A201="","",CHOOSE(WEEKDAY(A201,2),"Mon","Tue","Wed","Thu","Fri","Sat","Sun"))</f>
        <v/>
      </c>
      <c r="U201" s="16">
        <f>IF(N201="",NA(),SUM(N$2:N201))</f>
        <v/>
      </c>
    </row>
    <row r="202">
      <c r="A202" s="11" t="n"/>
      <c r="B202" s="12" t="n"/>
      <c r="C202" s="12" t="n"/>
      <c r="D202" s="12" t="n"/>
      <c r="E202" s="13" t="n"/>
      <c r="F202" s="14" t="n"/>
      <c r="G202" s="13" t="n"/>
      <c r="H202" s="14" t="n"/>
      <c r="I202" s="12" t="n"/>
      <c r="J202" s="12" t="n"/>
      <c r="K202" s="15" t="n"/>
      <c r="L202" s="14" t="n"/>
      <c r="M202" s="16">
        <f>IF(OR(F202="",H202="",I202=""),"",(H202-F202)*I202*IF(J202="",1,J202)*IF(D202="Short",-1,1))</f>
        <v/>
      </c>
      <c r="N202" s="16">
        <f>IF(M202="","",M202-IF(K202="",0,K202))</f>
        <v/>
      </c>
      <c r="O202" s="17">
        <f>IF(OR(N202="",L202="",F202="",I202=""),"",IF(F202=L202,"",N202/(ABS(F202-L202)*I202*IF(J202="",1,J202))))</f>
        <v/>
      </c>
      <c r="P202" s="12" t="n"/>
      <c r="Q202" s="12" t="n"/>
      <c r="R202" s="12" t="n"/>
      <c r="S202" s="12" t="n"/>
      <c r="T202" s="19">
        <f>IF(A202="","",CHOOSE(WEEKDAY(A202,2),"Mon","Tue","Wed","Thu","Fri","Sat","Sun"))</f>
        <v/>
      </c>
      <c r="U202" s="16">
        <f>IF(N202="",NA(),SUM(N$2:N202))</f>
        <v/>
      </c>
    </row>
    <row r="203">
      <c r="A203" s="11" t="n"/>
      <c r="B203" s="12" t="n"/>
      <c r="C203" s="12" t="n"/>
      <c r="D203" s="12" t="n"/>
      <c r="E203" s="13" t="n"/>
      <c r="F203" s="14" t="n"/>
      <c r="G203" s="13" t="n"/>
      <c r="H203" s="14" t="n"/>
      <c r="I203" s="12" t="n"/>
      <c r="J203" s="12" t="n"/>
      <c r="K203" s="15" t="n"/>
      <c r="L203" s="14" t="n"/>
      <c r="M203" s="16">
        <f>IF(OR(F203="",H203="",I203=""),"",(H203-F203)*I203*IF(J203="",1,J203)*IF(D203="Short",-1,1))</f>
        <v/>
      </c>
      <c r="N203" s="16">
        <f>IF(M203="","",M203-IF(K203="",0,K203))</f>
        <v/>
      </c>
      <c r="O203" s="17">
        <f>IF(OR(N203="",L203="",F203="",I203=""),"",IF(F203=L203,"",N203/(ABS(F203-L203)*I203*IF(J203="",1,J203))))</f>
        <v/>
      </c>
      <c r="P203" s="12" t="n"/>
      <c r="Q203" s="12" t="n"/>
      <c r="R203" s="12" t="n"/>
      <c r="S203" s="12" t="n"/>
      <c r="T203" s="19">
        <f>IF(A203="","",CHOOSE(WEEKDAY(A203,2),"Mon","Tue","Wed","Thu","Fri","Sat","Sun"))</f>
        <v/>
      </c>
      <c r="U203" s="16">
        <f>IF(N203="",NA(),SUM(N$2:N203))</f>
        <v/>
      </c>
    </row>
    <row r="204">
      <c r="A204" s="11" t="n"/>
      <c r="B204" s="12" t="n"/>
      <c r="C204" s="12" t="n"/>
      <c r="D204" s="12" t="n"/>
      <c r="E204" s="13" t="n"/>
      <c r="F204" s="14" t="n"/>
      <c r="G204" s="13" t="n"/>
      <c r="H204" s="14" t="n"/>
      <c r="I204" s="12" t="n"/>
      <c r="J204" s="12" t="n"/>
      <c r="K204" s="15" t="n"/>
      <c r="L204" s="14" t="n"/>
      <c r="M204" s="16">
        <f>IF(OR(F204="",H204="",I204=""),"",(H204-F204)*I204*IF(J204="",1,J204)*IF(D204="Short",-1,1))</f>
        <v/>
      </c>
      <c r="N204" s="16">
        <f>IF(M204="","",M204-IF(K204="",0,K204))</f>
        <v/>
      </c>
      <c r="O204" s="17">
        <f>IF(OR(N204="",L204="",F204="",I204=""),"",IF(F204=L204,"",N204/(ABS(F204-L204)*I204*IF(J204="",1,J204))))</f>
        <v/>
      </c>
      <c r="P204" s="12" t="n"/>
      <c r="Q204" s="12" t="n"/>
      <c r="R204" s="12" t="n"/>
      <c r="S204" s="12" t="n"/>
      <c r="T204" s="19">
        <f>IF(A204="","",CHOOSE(WEEKDAY(A204,2),"Mon","Tue","Wed","Thu","Fri","Sat","Sun"))</f>
        <v/>
      </c>
      <c r="U204" s="16">
        <f>IF(N204="",NA(),SUM(N$2:N204))</f>
        <v/>
      </c>
    </row>
    <row r="205">
      <c r="A205" s="11" t="n"/>
      <c r="B205" s="12" t="n"/>
      <c r="C205" s="12" t="n"/>
      <c r="D205" s="12" t="n"/>
      <c r="E205" s="13" t="n"/>
      <c r="F205" s="14" t="n"/>
      <c r="G205" s="13" t="n"/>
      <c r="H205" s="14" t="n"/>
      <c r="I205" s="12" t="n"/>
      <c r="J205" s="12" t="n"/>
      <c r="K205" s="15" t="n"/>
      <c r="L205" s="14" t="n"/>
      <c r="M205" s="16">
        <f>IF(OR(F205="",H205="",I205=""),"",(H205-F205)*I205*IF(J205="",1,J205)*IF(D205="Short",-1,1))</f>
        <v/>
      </c>
      <c r="N205" s="16">
        <f>IF(M205="","",M205-IF(K205="",0,K205))</f>
        <v/>
      </c>
      <c r="O205" s="17">
        <f>IF(OR(N205="",L205="",F205="",I205=""),"",IF(F205=L205,"",N205/(ABS(F205-L205)*I205*IF(J205="",1,J205))))</f>
        <v/>
      </c>
      <c r="P205" s="12" t="n"/>
      <c r="Q205" s="12" t="n"/>
      <c r="R205" s="12" t="n"/>
      <c r="S205" s="12" t="n"/>
      <c r="T205" s="19">
        <f>IF(A205="","",CHOOSE(WEEKDAY(A205,2),"Mon","Tue","Wed","Thu","Fri","Sat","Sun"))</f>
        <v/>
      </c>
      <c r="U205" s="16">
        <f>IF(N205="",NA(),SUM(N$2:N205))</f>
        <v/>
      </c>
    </row>
    <row r="206">
      <c r="A206" s="11" t="n"/>
      <c r="B206" s="12" t="n"/>
      <c r="C206" s="12" t="n"/>
      <c r="D206" s="12" t="n"/>
      <c r="E206" s="13" t="n"/>
      <c r="F206" s="14" t="n"/>
      <c r="G206" s="13" t="n"/>
      <c r="H206" s="14" t="n"/>
      <c r="I206" s="12" t="n"/>
      <c r="J206" s="12" t="n"/>
      <c r="K206" s="15" t="n"/>
      <c r="L206" s="14" t="n"/>
      <c r="M206" s="16">
        <f>IF(OR(F206="",H206="",I206=""),"",(H206-F206)*I206*IF(J206="",1,J206)*IF(D206="Short",-1,1))</f>
        <v/>
      </c>
      <c r="N206" s="16">
        <f>IF(M206="","",M206-IF(K206="",0,K206))</f>
        <v/>
      </c>
      <c r="O206" s="17">
        <f>IF(OR(N206="",L206="",F206="",I206=""),"",IF(F206=L206,"",N206/(ABS(F206-L206)*I206*IF(J206="",1,J206))))</f>
        <v/>
      </c>
      <c r="P206" s="12" t="n"/>
      <c r="Q206" s="12" t="n"/>
      <c r="R206" s="12" t="n"/>
      <c r="S206" s="12" t="n"/>
      <c r="T206" s="19">
        <f>IF(A206="","",CHOOSE(WEEKDAY(A206,2),"Mon","Tue","Wed","Thu","Fri","Sat","Sun"))</f>
        <v/>
      </c>
      <c r="U206" s="16">
        <f>IF(N206="",NA(),SUM(N$2:N206))</f>
        <v/>
      </c>
    </row>
    <row r="207">
      <c r="A207" s="11" t="n"/>
      <c r="B207" s="12" t="n"/>
      <c r="C207" s="12" t="n"/>
      <c r="D207" s="12" t="n"/>
      <c r="E207" s="13" t="n"/>
      <c r="F207" s="14" t="n"/>
      <c r="G207" s="13" t="n"/>
      <c r="H207" s="14" t="n"/>
      <c r="I207" s="12" t="n"/>
      <c r="J207" s="12" t="n"/>
      <c r="K207" s="15" t="n"/>
      <c r="L207" s="14" t="n"/>
      <c r="M207" s="16">
        <f>IF(OR(F207="",H207="",I207=""),"",(H207-F207)*I207*IF(J207="",1,J207)*IF(D207="Short",-1,1))</f>
        <v/>
      </c>
      <c r="N207" s="16">
        <f>IF(M207="","",M207-IF(K207="",0,K207))</f>
        <v/>
      </c>
      <c r="O207" s="17">
        <f>IF(OR(N207="",L207="",F207="",I207=""),"",IF(F207=L207,"",N207/(ABS(F207-L207)*I207*IF(J207="",1,J207))))</f>
        <v/>
      </c>
      <c r="P207" s="12" t="n"/>
      <c r="Q207" s="12" t="n"/>
      <c r="R207" s="12" t="n"/>
      <c r="S207" s="12" t="n"/>
      <c r="T207" s="19">
        <f>IF(A207="","",CHOOSE(WEEKDAY(A207,2),"Mon","Tue","Wed","Thu","Fri","Sat","Sun"))</f>
        <v/>
      </c>
      <c r="U207" s="16">
        <f>IF(N207="",NA(),SUM(N$2:N207))</f>
        <v/>
      </c>
    </row>
    <row r="208">
      <c r="A208" s="11" t="n"/>
      <c r="B208" s="12" t="n"/>
      <c r="C208" s="12" t="n"/>
      <c r="D208" s="12" t="n"/>
      <c r="E208" s="13" t="n"/>
      <c r="F208" s="14" t="n"/>
      <c r="G208" s="13" t="n"/>
      <c r="H208" s="14" t="n"/>
      <c r="I208" s="12" t="n"/>
      <c r="J208" s="12" t="n"/>
      <c r="K208" s="15" t="n"/>
      <c r="L208" s="14" t="n"/>
      <c r="M208" s="16">
        <f>IF(OR(F208="",H208="",I208=""),"",(H208-F208)*I208*IF(J208="",1,J208)*IF(D208="Short",-1,1))</f>
        <v/>
      </c>
      <c r="N208" s="16">
        <f>IF(M208="","",M208-IF(K208="",0,K208))</f>
        <v/>
      </c>
      <c r="O208" s="17">
        <f>IF(OR(N208="",L208="",F208="",I208=""),"",IF(F208=L208,"",N208/(ABS(F208-L208)*I208*IF(J208="",1,J208))))</f>
        <v/>
      </c>
      <c r="P208" s="12" t="n"/>
      <c r="Q208" s="12" t="n"/>
      <c r="R208" s="12" t="n"/>
      <c r="S208" s="12" t="n"/>
      <c r="T208" s="19">
        <f>IF(A208="","",CHOOSE(WEEKDAY(A208,2),"Mon","Tue","Wed","Thu","Fri","Sat","Sun"))</f>
        <v/>
      </c>
      <c r="U208" s="16">
        <f>IF(N208="",NA(),SUM(N$2:N208))</f>
        <v/>
      </c>
    </row>
    <row r="209">
      <c r="A209" s="11" t="n"/>
      <c r="B209" s="12" t="n"/>
      <c r="C209" s="12" t="n"/>
      <c r="D209" s="12" t="n"/>
      <c r="E209" s="13" t="n"/>
      <c r="F209" s="14" t="n"/>
      <c r="G209" s="13" t="n"/>
      <c r="H209" s="14" t="n"/>
      <c r="I209" s="12" t="n"/>
      <c r="J209" s="12" t="n"/>
      <c r="K209" s="15" t="n"/>
      <c r="L209" s="14" t="n"/>
      <c r="M209" s="16">
        <f>IF(OR(F209="",H209="",I209=""),"",(H209-F209)*I209*IF(J209="",1,J209)*IF(D209="Short",-1,1))</f>
        <v/>
      </c>
      <c r="N209" s="16">
        <f>IF(M209="","",M209-IF(K209="",0,K209))</f>
        <v/>
      </c>
      <c r="O209" s="17">
        <f>IF(OR(N209="",L209="",F209="",I209=""),"",IF(F209=L209,"",N209/(ABS(F209-L209)*I209*IF(J209="",1,J209))))</f>
        <v/>
      </c>
      <c r="P209" s="12" t="n"/>
      <c r="Q209" s="12" t="n"/>
      <c r="R209" s="12" t="n"/>
      <c r="S209" s="12" t="n"/>
      <c r="T209" s="19">
        <f>IF(A209="","",CHOOSE(WEEKDAY(A209,2),"Mon","Tue","Wed","Thu","Fri","Sat","Sun"))</f>
        <v/>
      </c>
      <c r="U209" s="16">
        <f>IF(N209="",NA(),SUM(N$2:N209))</f>
        <v/>
      </c>
    </row>
    <row r="210">
      <c r="A210" s="11" t="n"/>
      <c r="B210" s="12" t="n"/>
      <c r="C210" s="12" t="n"/>
      <c r="D210" s="12" t="n"/>
      <c r="E210" s="13" t="n"/>
      <c r="F210" s="14" t="n"/>
      <c r="G210" s="13" t="n"/>
      <c r="H210" s="14" t="n"/>
      <c r="I210" s="12" t="n"/>
      <c r="J210" s="12" t="n"/>
      <c r="K210" s="15" t="n"/>
      <c r="L210" s="14" t="n"/>
      <c r="M210" s="16">
        <f>IF(OR(F210="",H210="",I210=""),"",(H210-F210)*I210*IF(J210="",1,J210)*IF(D210="Short",-1,1))</f>
        <v/>
      </c>
      <c r="N210" s="16">
        <f>IF(M210="","",M210-IF(K210="",0,K210))</f>
        <v/>
      </c>
      <c r="O210" s="17">
        <f>IF(OR(N210="",L210="",F210="",I210=""),"",IF(F210=L210,"",N210/(ABS(F210-L210)*I210*IF(J210="",1,J210))))</f>
        <v/>
      </c>
      <c r="P210" s="12" t="n"/>
      <c r="Q210" s="12" t="n"/>
      <c r="R210" s="12" t="n"/>
      <c r="S210" s="12" t="n"/>
      <c r="T210" s="19">
        <f>IF(A210="","",CHOOSE(WEEKDAY(A210,2),"Mon","Tue","Wed","Thu","Fri","Sat","Sun"))</f>
        <v/>
      </c>
      <c r="U210" s="16">
        <f>IF(N210="",NA(),SUM(N$2:N210))</f>
        <v/>
      </c>
    </row>
    <row r="211">
      <c r="A211" s="11" t="n"/>
      <c r="B211" s="12" t="n"/>
      <c r="C211" s="12" t="n"/>
      <c r="D211" s="12" t="n"/>
      <c r="E211" s="13" t="n"/>
      <c r="F211" s="14" t="n"/>
      <c r="G211" s="13" t="n"/>
      <c r="H211" s="14" t="n"/>
      <c r="I211" s="12" t="n"/>
      <c r="J211" s="12" t="n"/>
      <c r="K211" s="15" t="n"/>
      <c r="L211" s="14" t="n"/>
      <c r="M211" s="16">
        <f>IF(OR(F211="",H211="",I211=""),"",(H211-F211)*I211*IF(J211="",1,J211)*IF(D211="Short",-1,1))</f>
        <v/>
      </c>
      <c r="N211" s="16">
        <f>IF(M211="","",M211-IF(K211="",0,K211))</f>
        <v/>
      </c>
      <c r="O211" s="17">
        <f>IF(OR(N211="",L211="",F211="",I211=""),"",IF(F211=L211,"",N211/(ABS(F211-L211)*I211*IF(J211="",1,J211))))</f>
        <v/>
      </c>
      <c r="P211" s="12" t="n"/>
      <c r="Q211" s="12" t="n"/>
      <c r="R211" s="12" t="n"/>
      <c r="S211" s="12" t="n"/>
      <c r="T211" s="19">
        <f>IF(A211="","",CHOOSE(WEEKDAY(A211,2),"Mon","Tue","Wed","Thu","Fri","Sat","Sun"))</f>
        <v/>
      </c>
      <c r="U211" s="16">
        <f>IF(N211="",NA(),SUM(N$2:N211))</f>
        <v/>
      </c>
    </row>
    <row r="212">
      <c r="A212" s="11" t="n"/>
      <c r="B212" s="12" t="n"/>
      <c r="C212" s="12" t="n"/>
      <c r="D212" s="12" t="n"/>
      <c r="E212" s="13" t="n"/>
      <c r="F212" s="14" t="n"/>
      <c r="G212" s="13" t="n"/>
      <c r="H212" s="14" t="n"/>
      <c r="I212" s="12" t="n"/>
      <c r="J212" s="12" t="n"/>
      <c r="K212" s="15" t="n"/>
      <c r="L212" s="14" t="n"/>
      <c r="M212" s="16">
        <f>IF(OR(F212="",H212="",I212=""),"",(H212-F212)*I212*IF(J212="",1,J212)*IF(D212="Short",-1,1))</f>
        <v/>
      </c>
      <c r="N212" s="16">
        <f>IF(M212="","",M212-IF(K212="",0,K212))</f>
        <v/>
      </c>
      <c r="O212" s="17">
        <f>IF(OR(N212="",L212="",F212="",I212=""),"",IF(F212=L212,"",N212/(ABS(F212-L212)*I212*IF(J212="",1,J212))))</f>
        <v/>
      </c>
      <c r="P212" s="12" t="n"/>
      <c r="Q212" s="12" t="n"/>
      <c r="R212" s="12" t="n"/>
      <c r="S212" s="12" t="n"/>
      <c r="T212" s="19">
        <f>IF(A212="","",CHOOSE(WEEKDAY(A212,2),"Mon","Tue","Wed","Thu","Fri","Sat","Sun"))</f>
        <v/>
      </c>
      <c r="U212" s="16">
        <f>IF(N212="",NA(),SUM(N$2:N212))</f>
        <v/>
      </c>
    </row>
    <row r="213">
      <c r="A213" s="11" t="n"/>
      <c r="B213" s="12" t="n"/>
      <c r="C213" s="12" t="n"/>
      <c r="D213" s="12" t="n"/>
      <c r="E213" s="13" t="n"/>
      <c r="F213" s="14" t="n"/>
      <c r="G213" s="13" t="n"/>
      <c r="H213" s="14" t="n"/>
      <c r="I213" s="12" t="n"/>
      <c r="J213" s="12" t="n"/>
      <c r="K213" s="15" t="n"/>
      <c r="L213" s="14" t="n"/>
      <c r="M213" s="16">
        <f>IF(OR(F213="",H213="",I213=""),"",(H213-F213)*I213*IF(J213="",1,J213)*IF(D213="Short",-1,1))</f>
        <v/>
      </c>
      <c r="N213" s="16">
        <f>IF(M213="","",M213-IF(K213="",0,K213))</f>
        <v/>
      </c>
      <c r="O213" s="17">
        <f>IF(OR(N213="",L213="",F213="",I213=""),"",IF(F213=L213,"",N213/(ABS(F213-L213)*I213*IF(J213="",1,J213))))</f>
        <v/>
      </c>
      <c r="P213" s="12" t="n"/>
      <c r="Q213" s="12" t="n"/>
      <c r="R213" s="12" t="n"/>
      <c r="S213" s="12" t="n"/>
      <c r="T213" s="19">
        <f>IF(A213="","",CHOOSE(WEEKDAY(A213,2),"Mon","Tue","Wed","Thu","Fri","Sat","Sun"))</f>
        <v/>
      </c>
      <c r="U213" s="16">
        <f>IF(N213="",NA(),SUM(N$2:N213))</f>
        <v/>
      </c>
    </row>
    <row r="214">
      <c r="A214" s="11" t="n"/>
      <c r="B214" s="12" t="n"/>
      <c r="C214" s="12" t="n"/>
      <c r="D214" s="12" t="n"/>
      <c r="E214" s="13" t="n"/>
      <c r="F214" s="14" t="n"/>
      <c r="G214" s="13" t="n"/>
      <c r="H214" s="14" t="n"/>
      <c r="I214" s="12" t="n"/>
      <c r="J214" s="12" t="n"/>
      <c r="K214" s="15" t="n"/>
      <c r="L214" s="14" t="n"/>
      <c r="M214" s="16">
        <f>IF(OR(F214="",H214="",I214=""),"",(H214-F214)*I214*IF(J214="",1,J214)*IF(D214="Short",-1,1))</f>
        <v/>
      </c>
      <c r="N214" s="16">
        <f>IF(M214="","",M214-IF(K214="",0,K214))</f>
        <v/>
      </c>
      <c r="O214" s="17">
        <f>IF(OR(N214="",L214="",F214="",I214=""),"",IF(F214=L214,"",N214/(ABS(F214-L214)*I214*IF(J214="",1,J214))))</f>
        <v/>
      </c>
      <c r="P214" s="12" t="n"/>
      <c r="Q214" s="12" t="n"/>
      <c r="R214" s="12" t="n"/>
      <c r="S214" s="12" t="n"/>
      <c r="T214" s="19">
        <f>IF(A214="","",CHOOSE(WEEKDAY(A214,2),"Mon","Tue","Wed","Thu","Fri","Sat","Sun"))</f>
        <v/>
      </c>
      <c r="U214" s="16">
        <f>IF(N214="",NA(),SUM(N$2:N214))</f>
        <v/>
      </c>
    </row>
    <row r="215">
      <c r="A215" s="11" t="n"/>
      <c r="B215" s="12" t="n"/>
      <c r="C215" s="12" t="n"/>
      <c r="D215" s="12" t="n"/>
      <c r="E215" s="13" t="n"/>
      <c r="F215" s="14" t="n"/>
      <c r="G215" s="13" t="n"/>
      <c r="H215" s="14" t="n"/>
      <c r="I215" s="12" t="n"/>
      <c r="J215" s="12" t="n"/>
      <c r="K215" s="15" t="n"/>
      <c r="L215" s="14" t="n"/>
      <c r="M215" s="16">
        <f>IF(OR(F215="",H215="",I215=""),"",(H215-F215)*I215*IF(J215="",1,J215)*IF(D215="Short",-1,1))</f>
        <v/>
      </c>
      <c r="N215" s="16">
        <f>IF(M215="","",M215-IF(K215="",0,K215))</f>
        <v/>
      </c>
      <c r="O215" s="17">
        <f>IF(OR(N215="",L215="",F215="",I215=""),"",IF(F215=L215,"",N215/(ABS(F215-L215)*I215*IF(J215="",1,J215))))</f>
        <v/>
      </c>
      <c r="P215" s="12" t="n"/>
      <c r="Q215" s="12" t="n"/>
      <c r="R215" s="12" t="n"/>
      <c r="S215" s="12" t="n"/>
      <c r="T215" s="19">
        <f>IF(A215="","",CHOOSE(WEEKDAY(A215,2),"Mon","Tue","Wed","Thu","Fri","Sat","Sun"))</f>
        <v/>
      </c>
      <c r="U215" s="16">
        <f>IF(N215="",NA(),SUM(N$2:N215))</f>
        <v/>
      </c>
    </row>
    <row r="216">
      <c r="A216" s="11" t="n"/>
      <c r="B216" s="12" t="n"/>
      <c r="C216" s="12" t="n"/>
      <c r="D216" s="12" t="n"/>
      <c r="E216" s="13" t="n"/>
      <c r="F216" s="14" t="n"/>
      <c r="G216" s="13" t="n"/>
      <c r="H216" s="14" t="n"/>
      <c r="I216" s="12" t="n"/>
      <c r="J216" s="12" t="n"/>
      <c r="K216" s="15" t="n"/>
      <c r="L216" s="14" t="n"/>
      <c r="M216" s="16">
        <f>IF(OR(F216="",H216="",I216=""),"",(H216-F216)*I216*IF(J216="",1,J216)*IF(D216="Short",-1,1))</f>
        <v/>
      </c>
      <c r="N216" s="16">
        <f>IF(M216="","",M216-IF(K216="",0,K216))</f>
        <v/>
      </c>
      <c r="O216" s="17">
        <f>IF(OR(N216="",L216="",F216="",I216=""),"",IF(F216=L216,"",N216/(ABS(F216-L216)*I216*IF(J216="",1,J216))))</f>
        <v/>
      </c>
      <c r="P216" s="12" t="n"/>
      <c r="Q216" s="12" t="n"/>
      <c r="R216" s="12" t="n"/>
      <c r="S216" s="12" t="n"/>
      <c r="T216" s="19">
        <f>IF(A216="","",CHOOSE(WEEKDAY(A216,2),"Mon","Tue","Wed","Thu","Fri","Sat","Sun"))</f>
        <v/>
      </c>
      <c r="U216" s="16">
        <f>IF(N216="",NA(),SUM(N$2:N216))</f>
        <v/>
      </c>
    </row>
    <row r="217">
      <c r="A217" s="11" t="n"/>
      <c r="B217" s="12" t="n"/>
      <c r="C217" s="12" t="n"/>
      <c r="D217" s="12" t="n"/>
      <c r="E217" s="13" t="n"/>
      <c r="F217" s="14" t="n"/>
      <c r="G217" s="13" t="n"/>
      <c r="H217" s="14" t="n"/>
      <c r="I217" s="12" t="n"/>
      <c r="J217" s="12" t="n"/>
      <c r="K217" s="15" t="n"/>
      <c r="L217" s="14" t="n"/>
      <c r="M217" s="16">
        <f>IF(OR(F217="",H217="",I217=""),"",(H217-F217)*I217*IF(J217="",1,J217)*IF(D217="Short",-1,1))</f>
        <v/>
      </c>
      <c r="N217" s="16">
        <f>IF(M217="","",M217-IF(K217="",0,K217))</f>
        <v/>
      </c>
      <c r="O217" s="17">
        <f>IF(OR(N217="",L217="",F217="",I217=""),"",IF(F217=L217,"",N217/(ABS(F217-L217)*I217*IF(J217="",1,J217))))</f>
        <v/>
      </c>
      <c r="P217" s="12" t="n"/>
      <c r="Q217" s="12" t="n"/>
      <c r="R217" s="12" t="n"/>
      <c r="S217" s="12" t="n"/>
      <c r="T217" s="19">
        <f>IF(A217="","",CHOOSE(WEEKDAY(A217,2),"Mon","Tue","Wed","Thu","Fri","Sat","Sun"))</f>
        <v/>
      </c>
      <c r="U217" s="16">
        <f>IF(N217="",NA(),SUM(N$2:N217))</f>
        <v/>
      </c>
    </row>
    <row r="218">
      <c r="A218" s="11" t="n"/>
      <c r="B218" s="12" t="n"/>
      <c r="C218" s="12" t="n"/>
      <c r="D218" s="12" t="n"/>
      <c r="E218" s="13" t="n"/>
      <c r="F218" s="14" t="n"/>
      <c r="G218" s="13" t="n"/>
      <c r="H218" s="14" t="n"/>
      <c r="I218" s="12" t="n"/>
      <c r="J218" s="12" t="n"/>
      <c r="K218" s="15" t="n"/>
      <c r="L218" s="14" t="n"/>
      <c r="M218" s="16">
        <f>IF(OR(F218="",H218="",I218=""),"",(H218-F218)*I218*IF(J218="",1,J218)*IF(D218="Short",-1,1))</f>
        <v/>
      </c>
      <c r="N218" s="16">
        <f>IF(M218="","",M218-IF(K218="",0,K218))</f>
        <v/>
      </c>
      <c r="O218" s="17">
        <f>IF(OR(N218="",L218="",F218="",I218=""),"",IF(F218=L218,"",N218/(ABS(F218-L218)*I218*IF(J218="",1,J218))))</f>
        <v/>
      </c>
      <c r="P218" s="12" t="n"/>
      <c r="Q218" s="12" t="n"/>
      <c r="R218" s="12" t="n"/>
      <c r="S218" s="12" t="n"/>
      <c r="T218" s="19">
        <f>IF(A218="","",CHOOSE(WEEKDAY(A218,2),"Mon","Tue","Wed","Thu","Fri","Sat","Sun"))</f>
        <v/>
      </c>
      <c r="U218" s="16">
        <f>IF(N218="",NA(),SUM(N$2:N218))</f>
        <v/>
      </c>
    </row>
    <row r="219">
      <c r="A219" s="11" t="n"/>
      <c r="B219" s="12" t="n"/>
      <c r="C219" s="12" t="n"/>
      <c r="D219" s="12" t="n"/>
      <c r="E219" s="13" t="n"/>
      <c r="F219" s="14" t="n"/>
      <c r="G219" s="13" t="n"/>
      <c r="H219" s="14" t="n"/>
      <c r="I219" s="12" t="n"/>
      <c r="J219" s="12" t="n"/>
      <c r="K219" s="15" t="n"/>
      <c r="L219" s="14" t="n"/>
      <c r="M219" s="16">
        <f>IF(OR(F219="",H219="",I219=""),"",(H219-F219)*I219*IF(J219="",1,J219)*IF(D219="Short",-1,1))</f>
        <v/>
      </c>
      <c r="N219" s="16">
        <f>IF(M219="","",M219-IF(K219="",0,K219))</f>
        <v/>
      </c>
      <c r="O219" s="17">
        <f>IF(OR(N219="",L219="",F219="",I219=""),"",IF(F219=L219,"",N219/(ABS(F219-L219)*I219*IF(J219="",1,J219))))</f>
        <v/>
      </c>
      <c r="P219" s="12" t="n"/>
      <c r="Q219" s="12" t="n"/>
      <c r="R219" s="12" t="n"/>
      <c r="S219" s="12" t="n"/>
      <c r="T219" s="19">
        <f>IF(A219="","",CHOOSE(WEEKDAY(A219,2),"Mon","Tue","Wed","Thu","Fri","Sat","Sun"))</f>
        <v/>
      </c>
      <c r="U219" s="16">
        <f>IF(N219="",NA(),SUM(N$2:N219))</f>
        <v/>
      </c>
    </row>
    <row r="220">
      <c r="A220" s="11" t="n"/>
      <c r="B220" s="12" t="n"/>
      <c r="C220" s="12" t="n"/>
      <c r="D220" s="12" t="n"/>
      <c r="E220" s="13" t="n"/>
      <c r="F220" s="14" t="n"/>
      <c r="G220" s="13" t="n"/>
      <c r="H220" s="14" t="n"/>
      <c r="I220" s="12" t="n"/>
      <c r="J220" s="12" t="n"/>
      <c r="K220" s="15" t="n"/>
      <c r="L220" s="14" t="n"/>
      <c r="M220" s="16">
        <f>IF(OR(F220="",H220="",I220=""),"",(H220-F220)*I220*IF(J220="",1,J220)*IF(D220="Short",-1,1))</f>
        <v/>
      </c>
      <c r="N220" s="16">
        <f>IF(M220="","",M220-IF(K220="",0,K220))</f>
        <v/>
      </c>
      <c r="O220" s="17">
        <f>IF(OR(N220="",L220="",F220="",I220=""),"",IF(F220=L220,"",N220/(ABS(F220-L220)*I220*IF(J220="",1,J220))))</f>
        <v/>
      </c>
      <c r="P220" s="12" t="n"/>
      <c r="Q220" s="12" t="n"/>
      <c r="R220" s="12" t="n"/>
      <c r="S220" s="12" t="n"/>
      <c r="T220" s="19">
        <f>IF(A220="","",CHOOSE(WEEKDAY(A220,2),"Mon","Tue","Wed","Thu","Fri","Sat","Sun"))</f>
        <v/>
      </c>
      <c r="U220" s="16">
        <f>IF(N220="",NA(),SUM(N$2:N220))</f>
        <v/>
      </c>
    </row>
    <row r="221">
      <c r="A221" s="11" t="n"/>
      <c r="B221" s="12" t="n"/>
      <c r="C221" s="12" t="n"/>
      <c r="D221" s="12" t="n"/>
      <c r="E221" s="13" t="n"/>
      <c r="F221" s="14" t="n"/>
      <c r="G221" s="13" t="n"/>
      <c r="H221" s="14" t="n"/>
      <c r="I221" s="12" t="n"/>
      <c r="J221" s="12" t="n"/>
      <c r="K221" s="15" t="n"/>
      <c r="L221" s="14" t="n"/>
      <c r="M221" s="16">
        <f>IF(OR(F221="",H221="",I221=""),"",(H221-F221)*I221*IF(J221="",1,J221)*IF(D221="Short",-1,1))</f>
        <v/>
      </c>
      <c r="N221" s="16">
        <f>IF(M221="","",M221-IF(K221="",0,K221))</f>
        <v/>
      </c>
      <c r="O221" s="17">
        <f>IF(OR(N221="",L221="",F221="",I221=""),"",IF(F221=L221,"",N221/(ABS(F221-L221)*I221*IF(J221="",1,J221))))</f>
        <v/>
      </c>
      <c r="P221" s="12" t="n"/>
      <c r="Q221" s="12" t="n"/>
      <c r="R221" s="12" t="n"/>
      <c r="S221" s="12" t="n"/>
      <c r="T221" s="19">
        <f>IF(A221="","",CHOOSE(WEEKDAY(A221,2),"Mon","Tue","Wed","Thu","Fri","Sat","Sun"))</f>
        <v/>
      </c>
      <c r="U221" s="16">
        <f>IF(N221="",NA(),SUM(N$2:N221))</f>
        <v/>
      </c>
    </row>
    <row r="222">
      <c r="A222" s="11" t="n"/>
      <c r="B222" s="12" t="n"/>
      <c r="C222" s="12" t="n"/>
      <c r="D222" s="12" t="n"/>
      <c r="E222" s="13" t="n"/>
      <c r="F222" s="14" t="n"/>
      <c r="G222" s="13" t="n"/>
      <c r="H222" s="14" t="n"/>
      <c r="I222" s="12" t="n"/>
      <c r="J222" s="12" t="n"/>
      <c r="K222" s="15" t="n"/>
      <c r="L222" s="14" t="n"/>
      <c r="M222" s="16">
        <f>IF(OR(F222="",H222="",I222=""),"",(H222-F222)*I222*IF(J222="",1,J222)*IF(D222="Short",-1,1))</f>
        <v/>
      </c>
      <c r="N222" s="16">
        <f>IF(M222="","",M222-IF(K222="",0,K222))</f>
        <v/>
      </c>
      <c r="O222" s="17">
        <f>IF(OR(N222="",L222="",F222="",I222=""),"",IF(F222=L222,"",N222/(ABS(F222-L222)*I222*IF(J222="",1,J222))))</f>
        <v/>
      </c>
      <c r="P222" s="12" t="n"/>
      <c r="Q222" s="12" t="n"/>
      <c r="R222" s="12" t="n"/>
      <c r="S222" s="12" t="n"/>
      <c r="T222" s="19">
        <f>IF(A222="","",CHOOSE(WEEKDAY(A222,2),"Mon","Tue","Wed","Thu","Fri","Sat","Sun"))</f>
        <v/>
      </c>
      <c r="U222" s="16">
        <f>IF(N222="",NA(),SUM(N$2:N222))</f>
        <v/>
      </c>
    </row>
    <row r="223">
      <c r="A223" s="11" t="n"/>
      <c r="B223" s="12" t="n"/>
      <c r="C223" s="12" t="n"/>
      <c r="D223" s="12" t="n"/>
      <c r="E223" s="13" t="n"/>
      <c r="F223" s="14" t="n"/>
      <c r="G223" s="13" t="n"/>
      <c r="H223" s="14" t="n"/>
      <c r="I223" s="12" t="n"/>
      <c r="J223" s="12" t="n"/>
      <c r="K223" s="15" t="n"/>
      <c r="L223" s="14" t="n"/>
      <c r="M223" s="16">
        <f>IF(OR(F223="",H223="",I223=""),"",(H223-F223)*I223*IF(J223="",1,J223)*IF(D223="Short",-1,1))</f>
        <v/>
      </c>
      <c r="N223" s="16">
        <f>IF(M223="","",M223-IF(K223="",0,K223))</f>
        <v/>
      </c>
      <c r="O223" s="17">
        <f>IF(OR(N223="",L223="",F223="",I223=""),"",IF(F223=L223,"",N223/(ABS(F223-L223)*I223*IF(J223="",1,J223))))</f>
        <v/>
      </c>
      <c r="P223" s="12" t="n"/>
      <c r="Q223" s="12" t="n"/>
      <c r="R223" s="12" t="n"/>
      <c r="S223" s="12" t="n"/>
      <c r="T223" s="19">
        <f>IF(A223="","",CHOOSE(WEEKDAY(A223,2),"Mon","Tue","Wed","Thu","Fri","Sat","Sun"))</f>
        <v/>
      </c>
      <c r="U223" s="16">
        <f>IF(N223="",NA(),SUM(N$2:N223))</f>
        <v/>
      </c>
    </row>
    <row r="224">
      <c r="A224" s="11" t="n"/>
      <c r="B224" s="12" t="n"/>
      <c r="C224" s="12" t="n"/>
      <c r="D224" s="12" t="n"/>
      <c r="E224" s="13" t="n"/>
      <c r="F224" s="14" t="n"/>
      <c r="G224" s="13" t="n"/>
      <c r="H224" s="14" t="n"/>
      <c r="I224" s="12" t="n"/>
      <c r="J224" s="12" t="n"/>
      <c r="K224" s="15" t="n"/>
      <c r="L224" s="14" t="n"/>
      <c r="M224" s="16">
        <f>IF(OR(F224="",H224="",I224=""),"",(H224-F224)*I224*IF(J224="",1,J224)*IF(D224="Short",-1,1))</f>
        <v/>
      </c>
      <c r="N224" s="16">
        <f>IF(M224="","",M224-IF(K224="",0,K224))</f>
        <v/>
      </c>
      <c r="O224" s="17">
        <f>IF(OR(N224="",L224="",F224="",I224=""),"",IF(F224=L224,"",N224/(ABS(F224-L224)*I224*IF(J224="",1,J224))))</f>
        <v/>
      </c>
      <c r="P224" s="12" t="n"/>
      <c r="Q224" s="12" t="n"/>
      <c r="R224" s="12" t="n"/>
      <c r="S224" s="12" t="n"/>
      <c r="T224" s="19">
        <f>IF(A224="","",CHOOSE(WEEKDAY(A224,2),"Mon","Tue","Wed","Thu","Fri","Sat","Sun"))</f>
        <v/>
      </c>
      <c r="U224" s="16">
        <f>IF(N224="",NA(),SUM(N$2:N224))</f>
        <v/>
      </c>
    </row>
    <row r="225">
      <c r="A225" s="11" t="n"/>
      <c r="B225" s="12" t="n"/>
      <c r="C225" s="12" t="n"/>
      <c r="D225" s="12" t="n"/>
      <c r="E225" s="13" t="n"/>
      <c r="F225" s="14" t="n"/>
      <c r="G225" s="13" t="n"/>
      <c r="H225" s="14" t="n"/>
      <c r="I225" s="12" t="n"/>
      <c r="J225" s="12" t="n"/>
      <c r="K225" s="15" t="n"/>
      <c r="L225" s="14" t="n"/>
      <c r="M225" s="16">
        <f>IF(OR(F225="",H225="",I225=""),"",(H225-F225)*I225*IF(J225="",1,J225)*IF(D225="Short",-1,1))</f>
        <v/>
      </c>
      <c r="N225" s="16">
        <f>IF(M225="","",M225-IF(K225="",0,K225))</f>
        <v/>
      </c>
      <c r="O225" s="17">
        <f>IF(OR(N225="",L225="",F225="",I225=""),"",IF(F225=L225,"",N225/(ABS(F225-L225)*I225*IF(J225="",1,J225))))</f>
        <v/>
      </c>
      <c r="P225" s="12" t="n"/>
      <c r="Q225" s="12" t="n"/>
      <c r="R225" s="12" t="n"/>
      <c r="S225" s="12" t="n"/>
      <c r="T225" s="19">
        <f>IF(A225="","",CHOOSE(WEEKDAY(A225,2),"Mon","Tue","Wed","Thu","Fri","Sat","Sun"))</f>
        <v/>
      </c>
      <c r="U225" s="16">
        <f>IF(N225="",NA(),SUM(N$2:N225))</f>
        <v/>
      </c>
    </row>
    <row r="226">
      <c r="A226" s="11" t="n"/>
      <c r="B226" s="12" t="n"/>
      <c r="C226" s="12" t="n"/>
      <c r="D226" s="12" t="n"/>
      <c r="E226" s="13" t="n"/>
      <c r="F226" s="14" t="n"/>
      <c r="G226" s="13" t="n"/>
      <c r="H226" s="14" t="n"/>
      <c r="I226" s="12" t="n"/>
      <c r="J226" s="12" t="n"/>
      <c r="K226" s="15" t="n"/>
      <c r="L226" s="14" t="n"/>
      <c r="M226" s="16">
        <f>IF(OR(F226="",H226="",I226=""),"",(H226-F226)*I226*IF(J226="",1,J226)*IF(D226="Short",-1,1))</f>
        <v/>
      </c>
      <c r="N226" s="16">
        <f>IF(M226="","",M226-IF(K226="",0,K226))</f>
        <v/>
      </c>
      <c r="O226" s="17">
        <f>IF(OR(N226="",L226="",F226="",I226=""),"",IF(F226=L226,"",N226/(ABS(F226-L226)*I226*IF(J226="",1,J226))))</f>
        <v/>
      </c>
      <c r="P226" s="12" t="n"/>
      <c r="Q226" s="12" t="n"/>
      <c r="R226" s="12" t="n"/>
      <c r="S226" s="12" t="n"/>
      <c r="T226" s="19">
        <f>IF(A226="","",CHOOSE(WEEKDAY(A226,2),"Mon","Tue","Wed","Thu","Fri","Sat","Sun"))</f>
        <v/>
      </c>
      <c r="U226" s="16">
        <f>IF(N226="",NA(),SUM(N$2:N226))</f>
        <v/>
      </c>
    </row>
    <row r="227">
      <c r="A227" s="11" t="n"/>
      <c r="B227" s="12" t="n"/>
      <c r="C227" s="12" t="n"/>
      <c r="D227" s="12" t="n"/>
      <c r="E227" s="13" t="n"/>
      <c r="F227" s="14" t="n"/>
      <c r="G227" s="13" t="n"/>
      <c r="H227" s="14" t="n"/>
      <c r="I227" s="12" t="n"/>
      <c r="J227" s="12" t="n"/>
      <c r="K227" s="15" t="n"/>
      <c r="L227" s="14" t="n"/>
      <c r="M227" s="16">
        <f>IF(OR(F227="",H227="",I227=""),"",(H227-F227)*I227*IF(J227="",1,J227)*IF(D227="Short",-1,1))</f>
        <v/>
      </c>
      <c r="N227" s="16">
        <f>IF(M227="","",M227-IF(K227="",0,K227))</f>
        <v/>
      </c>
      <c r="O227" s="17">
        <f>IF(OR(N227="",L227="",F227="",I227=""),"",IF(F227=L227,"",N227/(ABS(F227-L227)*I227*IF(J227="",1,J227))))</f>
        <v/>
      </c>
      <c r="P227" s="12" t="n"/>
      <c r="Q227" s="12" t="n"/>
      <c r="R227" s="12" t="n"/>
      <c r="S227" s="12" t="n"/>
      <c r="T227" s="19">
        <f>IF(A227="","",CHOOSE(WEEKDAY(A227,2),"Mon","Tue","Wed","Thu","Fri","Sat","Sun"))</f>
        <v/>
      </c>
      <c r="U227" s="16">
        <f>IF(N227="",NA(),SUM(N$2:N227))</f>
        <v/>
      </c>
    </row>
    <row r="228">
      <c r="A228" s="11" t="n"/>
      <c r="B228" s="12" t="n"/>
      <c r="C228" s="12" t="n"/>
      <c r="D228" s="12" t="n"/>
      <c r="E228" s="13" t="n"/>
      <c r="F228" s="14" t="n"/>
      <c r="G228" s="13" t="n"/>
      <c r="H228" s="14" t="n"/>
      <c r="I228" s="12" t="n"/>
      <c r="J228" s="12" t="n"/>
      <c r="K228" s="15" t="n"/>
      <c r="L228" s="14" t="n"/>
      <c r="M228" s="16">
        <f>IF(OR(F228="",H228="",I228=""),"",(H228-F228)*I228*IF(J228="",1,J228)*IF(D228="Short",-1,1))</f>
        <v/>
      </c>
      <c r="N228" s="16">
        <f>IF(M228="","",M228-IF(K228="",0,K228))</f>
        <v/>
      </c>
      <c r="O228" s="17">
        <f>IF(OR(N228="",L228="",F228="",I228=""),"",IF(F228=L228,"",N228/(ABS(F228-L228)*I228*IF(J228="",1,J228))))</f>
        <v/>
      </c>
      <c r="P228" s="12" t="n"/>
      <c r="Q228" s="12" t="n"/>
      <c r="R228" s="12" t="n"/>
      <c r="S228" s="12" t="n"/>
      <c r="T228" s="19">
        <f>IF(A228="","",CHOOSE(WEEKDAY(A228,2),"Mon","Tue","Wed","Thu","Fri","Sat","Sun"))</f>
        <v/>
      </c>
      <c r="U228" s="16">
        <f>IF(N228="",NA(),SUM(N$2:N228))</f>
        <v/>
      </c>
    </row>
    <row r="229">
      <c r="A229" s="11" t="n"/>
      <c r="B229" s="12" t="n"/>
      <c r="C229" s="12" t="n"/>
      <c r="D229" s="12" t="n"/>
      <c r="E229" s="13" t="n"/>
      <c r="F229" s="14" t="n"/>
      <c r="G229" s="13" t="n"/>
      <c r="H229" s="14" t="n"/>
      <c r="I229" s="12" t="n"/>
      <c r="J229" s="12" t="n"/>
      <c r="K229" s="15" t="n"/>
      <c r="L229" s="14" t="n"/>
      <c r="M229" s="16">
        <f>IF(OR(F229="",H229="",I229=""),"",(H229-F229)*I229*IF(J229="",1,J229)*IF(D229="Short",-1,1))</f>
        <v/>
      </c>
      <c r="N229" s="16">
        <f>IF(M229="","",M229-IF(K229="",0,K229))</f>
        <v/>
      </c>
      <c r="O229" s="17">
        <f>IF(OR(N229="",L229="",F229="",I229=""),"",IF(F229=L229,"",N229/(ABS(F229-L229)*I229*IF(J229="",1,J229))))</f>
        <v/>
      </c>
      <c r="P229" s="12" t="n"/>
      <c r="Q229" s="12" t="n"/>
      <c r="R229" s="12" t="n"/>
      <c r="S229" s="12" t="n"/>
      <c r="T229" s="19">
        <f>IF(A229="","",CHOOSE(WEEKDAY(A229,2),"Mon","Tue","Wed","Thu","Fri","Sat","Sun"))</f>
        <v/>
      </c>
      <c r="U229" s="16">
        <f>IF(N229="",NA(),SUM(N$2:N229))</f>
        <v/>
      </c>
    </row>
    <row r="230">
      <c r="A230" s="11" t="n"/>
      <c r="B230" s="12" t="n"/>
      <c r="C230" s="12" t="n"/>
      <c r="D230" s="12" t="n"/>
      <c r="E230" s="13" t="n"/>
      <c r="F230" s="14" t="n"/>
      <c r="G230" s="13" t="n"/>
      <c r="H230" s="14" t="n"/>
      <c r="I230" s="12" t="n"/>
      <c r="J230" s="12" t="n"/>
      <c r="K230" s="15" t="n"/>
      <c r="L230" s="14" t="n"/>
      <c r="M230" s="16">
        <f>IF(OR(F230="",H230="",I230=""),"",(H230-F230)*I230*IF(J230="",1,J230)*IF(D230="Short",-1,1))</f>
        <v/>
      </c>
      <c r="N230" s="16">
        <f>IF(M230="","",M230-IF(K230="",0,K230))</f>
        <v/>
      </c>
      <c r="O230" s="17">
        <f>IF(OR(N230="",L230="",F230="",I230=""),"",IF(F230=L230,"",N230/(ABS(F230-L230)*I230*IF(J230="",1,J230))))</f>
        <v/>
      </c>
      <c r="P230" s="12" t="n"/>
      <c r="Q230" s="12" t="n"/>
      <c r="R230" s="12" t="n"/>
      <c r="S230" s="12" t="n"/>
      <c r="T230" s="19">
        <f>IF(A230="","",CHOOSE(WEEKDAY(A230,2),"Mon","Tue","Wed","Thu","Fri","Sat","Sun"))</f>
        <v/>
      </c>
      <c r="U230" s="16">
        <f>IF(N230="",NA(),SUM(N$2:N230))</f>
        <v/>
      </c>
    </row>
    <row r="231">
      <c r="A231" s="11" t="n"/>
      <c r="B231" s="12" t="n"/>
      <c r="C231" s="12" t="n"/>
      <c r="D231" s="12" t="n"/>
      <c r="E231" s="13" t="n"/>
      <c r="F231" s="14" t="n"/>
      <c r="G231" s="13" t="n"/>
      <c r="H231" s="14" t="n"/>
      <c r="I231" s="12" t="n"/>
      <c r="J231" s="12" t="n"/>
      <c r="K231" s="15" t="n"/>
      <c r="L231" s="14" t="n"/>
      <c r="M231" s="16">
        <f>IF(OR(F231="",H231="",I231=""),"",(H231-F231)*I231*IF(J231="",1,J231)*IF(D231="Short",-1,1))</f>
        <v/>
      </c>
      <c r="N231" s="16">
        <f>IF(M231="","",M231-IF(K231="",0,K231))</f>
        <v/>
      </c>
      <c r="O231" s="17">
        <f>IF(OR(N231="",L231="",F231="",I231=""),"",IF(F231=L231,"",N231/(ABS(F231-L231)*I231*IF(J231="",1,J231))))</f>
        <v/>
      </c>
      <c r="P231" s="12" t="n"/>
      <c r="Q231" s="12" t="n"/>
      <c r="R231" s="12" t="n"/>
      <c r="S231" s="12" t="n"/>
      <c r="T231" s="19">
        <f>IF(A231="","",CHOOSE(WEEKDAY(A231,2),"Mon","Tue","Wed","Thu","Fri","Sat","Sun"))</f>
        <v/>
      </c>
      <c r="U231" s="16">
        <f>IF(N231="",NA(),SUM(N$2:N231))</f>
        <v/>
      </c>
    </row>
    <row r="232">
      <c r="A232" s="11" t="n"/>
      <c r="B232" s="12" t="n"/>
      <c r="C232" s="12" t="n"/>
      <c r="D232" s="12" t="n"/>
      <c r="E232" s="13" t="n"/>
      <c r="F232" s="14" t="n"/>
      <c r="G232" s="13" t="n"/>
      <c r="H232" s="14" t="n"/>
      <c r="I232" s="12" t="n"/>
      <c r="J232" s="12" t="n"/>
      <c r="K232" s="15" t="n"/>
      <c r="L232" s="14" t="n"/>
      <c r="M232" s="16">
        <f>IF(OR(F232="",H232="",I232=""),"",(H232-F232)*I232*IF(J232="",1,J232)*IF(D232="Short",-1,1))</f>
        <v/>
      </c>
      <c r="N232" s="16">
        <f>IF(M232="","",M232-IF(K232="",0,K232))</f>
        <v/>
      </c>
      <c r="O232" s="17">
        <f>IF(OR(N232="",L232="",F232="",I232=""),"",IF(F232=L232,"",N232/(ABS(F232-L232)*I232*IF(J232="",1,J232))))</f>
        <v/>
      </c>
      <c r="P232" s="12" t="n"/>
      <c r="Q232" s="12" t="n"/>
      <c r="R232" s="12" t="n"/>
      <c r="S232" s="12" t="n"/>
      <c r="T232" s="19">
        <f>IF(A232="","",CHOOSE(WEEKDAY(A232,2),"Mon","Tue","Wed","Thu","Fri","Sat","Sun"))</f>
        <v/>
      </c>
      <c r="U232" s="16">
        <f>IF(N232="",NA(),SUM(N$2:N232))</f>
        <v/>
      </c>
    </row>
    <row r="233">
      <c r="A233" s="11" t="n"/>
      <c r="B233" s="12" t="n"/>
      <c r="C233" s="12" t="n"/>
      <c r="D233" s="12" t="n"/>
      <c r="E233" s="13" t="n"/>
      <c r="F233" s="14" t="n"/>
      <c r="G233" s="13" t="n"/>
      <c r="H233" s="14" t="n"/>
      <c r="I233" s="12" t="n"/>
      <c r="J233" s="12" t="n"/>
      <c r="K233" s="15" t="n"/>
      <c r="L233" s="14" t="n"/>
      <c r="M233" s="16">
        <f>IF(OR(F233="",H233="",I233=""),"",(H233-F233)*I233*IF(J233="",1,J233)*IF(D233="Short",-1,1))</f>
        <v/>
      </c>
      <c r="N233" s="16">
        <f>IF(M233="","",M233-IF(K233="",0,K233))</f>
        <v/>
      </c>
      <c r="O233" s="17">
        <f>IF(OR(N233="",L233="",F233="",I233=""),"",IF(F233=L233,"",N233/(ABS(F233-L233)*I233*IF(J233="",1,J233))))</f>
        <v/>
      </c>
      <c r="P233" s="12" t="n"/>
      <c r="Q233" s="12" t="n"/>
      <c r="R233" s="12" t="n"/>
      <c r="S233" s="12" t="n"/>
      <c r="T233" s="19">
        <f>IF(A233="","",CHOOSE(WEEKDAY(A233,2),"Mon","Tue","Wed","Thu","Fri","Sat","Sun"))</f>
        <v/>
      </c>
      <c r="U233" s="16">
        <f>IF(N233="",NA(),SUM(N$2:N233))</f>
        <v/>
      </c>
    </row>
    <row r="234">
      <c r="A234" s="11" t="n"/>
      <c r="B234" s="12" t="n"/>
      <c r="C234" s="12" t="n"/>
      <c r="D234" s="12" t="n"/>
      <c r="E234" s="13" t="n"/>
      <c r="F234" s="14" t="n"/>
      <c r="G234" s="13" t="n"/>
      <c r="H234" s="14" t="n"/>
      <c r="I234" s="12" t="n"/>
      <c r="J234" s="12" t="n"/>
      <c r="K234" s="15" t="n"/>
      <c r="L234" s="14" t="n"/>
      <c r="M234" s="16">
        <f>IF(OR(F234="",H234="",I234=""),"",(H234-F234)*I234*IF(J234="",1,J234)*IF(D234="Short",-1,1))</f>
        <v/>
      </c>
      <c r="N234" s="16">
        <f>IF(M234="","",M234-IF(K234="",0,K234))</f>
        <v/>
      </c>
      <c r="O234" s="17">
        <f>IF(OR(N234="",L234="",F234="",I234=""),"",IF(F234=L234,"",N234/(ABS(F234-L234)*I234*IF(J234="",1,J234))))</f>
        <v/>
      </c>
      <c r="P234" s="12" t="n"/>
      <c r="Q234" s="12" t="n"/>
      <c r="R234" s="12" t="n"/>
      <c r="S234" s="12" t="n"/>
      <c r="T234" s="19">
        <f>IF(A234="","",CHOOSE(WEEKDAY(A234,2),"Mon","Tue","Wed","Thu","Fri","Sat","Sun"))</f>
        <v/>
      </c>
      <c r="U234" s="16">
        <f>IF(N234="",NA(),SUM(N$2:N234))</f>
        <v/>
      </c>
    </row>
    <row r="235">
      <c r="A235" s="11" t="n"/>
      <c r="B235" s="12" t="n"/>
      <c r="C235" s="12" t="n"/>
      <c r="D235" s="12" t="n"/>
      <c r="E235" s="13" t="n"/>
      <c r="F235" s="14" t="n"/>
      <c r="G235" s="13" t="n"/>
      <c r="H235" s="14" t="n"/>
      <c r="I235" s="12" t="n"/>
      <c r="J235" s="12" t="n"/>
      <c r="K235" s="15" t="n"/>
      <c r="L235" s="14" t="n"/>
      <c r="M235" s="16">
        <f>IF(OR(F235="",H235="",I235=""),"",(H235-F235)*I235*IF(J235="",1,J235)*IF(D235="Short",-1,1))</f>
        <v/>
      </c>
      <c r="N235" s="16">
        <f>IF(M235="","",M235-IF(K235="",0,K235))</f>
        <v/>
      </c>
      <c r="O235" s="17">
        <f>IF(OR(N235="",L235="",F235="",I235=""),"",IF(F235=L235,"",N235/(ABS(F235-L235)*I235*IF(J235="",1,J235))))</f>
        <v/>
      </c>
      <c r="P235" s="12" t="n"/>
      <c r="Q235" s="12" t="n"/>
      <c r="R235" s="12" t="n"/>
      <c r="S235" s="12" t="n"/>
      <c r="T235" s="19">
        <f>IF(A235="","",CHOOSE(WEEKDAY(A235,2),"Mon","Tue","Wed","Thu","Fri","Sat","Sun"))</f>
        <v/>
      </c>
      <c r="U235" s="16">
        <f>IF(N235="",NA(),SUM(N$2:N235))</f>
        <v/>
      </c>
    </row>
    <row r="236">
      <c r="A236" s="11" t="n"/>
      <c r="B236" s="12" t="n"/>
      <c r="C236" s="12" t="n"/>
      <c r="D236" s="12" t="n"/>
      <c r="E236" s="13" t="n"/>
      <c r="F236" s="14" t="n"/>
      <c r="G236" s="13" t="n"/>
      <c r="H236" s="14" t="n"/>
      <c r="I236" s="12" t="n"/>
      <c r="J236" s="12" t="n"/>
      <c r="K236" s="15" t="n"/>
      <c r="L236" s="14" t="n"/>
      <c r="M236" s="16">
        <f>IF(OR(F236="",H236="",I236=""),"",(H236-F236)*I236*IF(J236="",1,J236)*IF(D236="Short",-1,1))</f>
        <v/>
      </c>
      <c r="N236" s="16">
        <f>IF(M236="","",M236-IF(K236="",0,K236))</f>
        <v/>
      </c>
      <c r="O236" s="17">
        <f>IF(OR(N236="",L236="",F236="",I236=""),"",IF(F236=L236,"",N236/(ABS(F236-L236)*I236*IF(J236="",1,J236))))</f>
        <v/>
      </c>
      <c r="P236" s="12" t="n"/>
      <c r="Q236" s="12" t="n"/>
      <c r="R236" s="12" t="n"/>
      <c r="S236" s="12" t="n"/>
      <c r="T236" s="19">
        <f>IF(A236="","",CHOOSE(WEEKDAY(A236,2),"Mon","Tue","Wed","Thu","Fri","Sat","Sun"))</f>
        <v/>
      </c>
      <c r="U236" s="16">
        <f>IF(N236="",NA(),SUM(N$2:N236))</f>
        <v/>
      </c>
    </row>
    <row r="237">
      <c r="A237" s="11" t="n"/>
      <c r="B237" s="12" t="n"/>
      <c r="C237" s="12" t="n"/>
      <c r="D237" s="12" t="n"/>
      <c r="E237" s="13" t="n"/>
      <c r="F237" s="14" t="n"/>
      <c r="G237" s="13" t="n"/>
      <c r="H237" s="14" t="n"/>
      <c r="I237" s="12" t="n"/>
      <c r="J237" s="12" t="n"/>
      <c r="K237" s="15" t="n"/>
      <c r="L237" s="14" t="n"/>
      <c r="M237" s="16">
        <f>IF(OR(F237="",H237="",I237=""),"",(H237-F237)*I237*IF(J237="",1,J237)*IF(D237="Short",-1,1))</f>
        <v/>
      </c>
      <c r="N237" s="16">
        <f>IF(M237="","",M237-IF(K237="",0,K237))</f>
        <v/>
      </c>
      <c r="O237" s="17">
        <f>IF(OR(N237="",L237="",F237="",I237=""),"",IF(F237=L237,"",N237/(ABS(F237-L237)*I237*IF(J237="",1,J237))))</f>
        <v/>
      </c>
      <c r="P237" s="12" t="n"/>
      <c r="Q237" s="12" t="n"/>
      <c r="R237" s="12" t="n"/>
      <c r="S237" s="12" t="n"/>
      <c r="T237" s="19">
        <f>IF(A237="","",CHOOSE(WEEKDAY(A237,2),"Mon","Tue","Wed","Thu","Fri","Sat","Sun"))</f>
        <v/>
      </c>
      <c r="U237" s="16">
        <f>IF(N237="",NA(),SUM(N$2:N237))</f>
        <v/>
      </c>
    </row>
    <row r="238">
      <c r="A238" s="11" t="n"/>
      <c r="B238" s="12" t="n"/>
      <c r="C238" s="12" t="n"/>
      <c r="D238" s="12" t="n"/>
      <c r="E238" s="13" t="n"/>
      <c r="F238" s="14" t="n"/>
      <c r="G238" s="13" t="n"/>
      <c r="H238" s="14" t="n"/>
      <c r="I238" s="12" t="n"/>
      <c r="J238" s="12" t="n"/>
      <c r="K238" s="15" t="n"/>
      <c r="L238" s="14" t="n"/>
      <c r="M238" s="16">
        <f>IF(OR(F238="",H238="",I238=""),"",(H238-F238)*I238*IF(J238="",1,J238)*IF(D238="Short",-1,1))</f>
        <v/>
      </c>
      <c r="N238" s="16">
        <f>IF(M238="","",M238-IF(K238="",0,K238))</f>
        <v/>
      </c>
      <c r="O238" s="17">
        <f>IF(OR(N238="",L238="",F238="",I238=""),"",IF(F238=L238,"",N238/(ABS(F238-L238)*I238*IF(J238="",1,J238))))</f>
        <v/>
      </c>
      <c r="P238" s="12" t="n"/>
      <c r="Q238" s="12" t="n"/>
      <c r="R238" s="12" t="n"/>
      <c r="S238" s="12" t="n"/>
      <c r="T238" s="19">
        <f>IF(A238="","",CHOOSE(WEEKDAY(A238,2),"Mon","Tue","Wed","Thu","Fri","Sat","Sun"))</f>
        <v/>
      </c>
      <c r="U238" s="16">
        <f>IF(N238="",NA(),SUM(N$2:N238))</f>
        <v/>
      </c>
    </row>
    <row r="239">
      <c r="A239" s="11" t="n"/>
      <c r="B239" s="12" t="n"/>
      <c r="C239" s="12" t="n"/>
      <c r="D239" s="12" t="n"/>
      <c r="E239" s="13" t="n"/>
      <c r="F239" s="14" t="n"/>
      <c r="G239" s="13" t="n"/>
      <c r="H239" s="14" t="n"/>
      <c r="I239" s="12" t="n"/>
      <c r="J239" s="12" t="n"/>
      <c r="K239" s="15" t="n"/>
      <c r="L239" s="14" t="n"/>
      <c r="M239" s="16">
        <f>IF(OR(F239="",H239="",I239=""),"",(H239-F239)*I239*IF(J239="",1,J239)*IF(D239="Short",-1,1))</f>
        <v/>
      </c>
      <c r="N239" s="16">
        <f>IF(M239="","",M239-IF(K239="",0,K239))</f>
        <v/>
      </c>
      <c r="O239" s="17">
        <f>IF(OR(N239="",L239="",F239="",I239=""),"",IF(F239=L239,"",N239/(ABS(F239-L239)*I239*IF(J239="",1,J239))))</f>
        <v/>
      </c>
      <c r="P239" s="12" t="n"/>
      <c r="Q239" s="12" t="n"/>
      <c r="R239" s="12" t="n"/>
      <c r="S239" s="12" t="n"/>
      <c r="T239" s="19">
        <f>IF(A239="","",CHOOSE(WEEKDAY(A239,2),"Mon","Tue","Wed","Thu","Fri","Sat","Sun"))</f>
        <v/>
      </c>
      <c r="U239" s="16">
        <f>IF(N239="",NA(),SUM(N$2:N239))</f>
        <v/>
      </c>
    </row>
    <row r="240">
      <c r="A240" s="11" t="n"/>
      <c r="B240" s="12" t="n"/>
      <c r="C240" s="12" t="n"/>
      <c r="D240" s="12" t="n"/>
      <c r="E240" s="13" t="n"/>
      <c r="F240" s="14" t="n"/>
      <c r="G240" s="13" t="n"/>
      <c r="H240" s="14" t="n"/>
      <c r="I240" s="12" t="n"/>
      <c r="J240" s="12" t="n"/>
      <c r="K240" s="15" t="n"/>
      <c r="L240" s="14" t="n"/>
      <c r="M240" s="16">
        <f>IF(OR(F240="",H240="",I240=""),"",(H240-F240)*I240*IF(J240="",1,J240)*IF(D240="Short",-1,1))</f>
        <v/>
      </c>
      <c r="N240" s="16">
        <f>IF(M240="","",M240-IF(K240="",0,K240))</f>
        <v/>
      </c>
      <c r="O240" s="17">
        <f>IF(OR(N240="",L240="",F240="",I240=""),"",IF(F240=L240,"",N240/(ABS(F240-L240)*I240*IF(J240="",1,J240))))</f>
        <v/>
      </c>
      <c r="P240" s="12" t="n"/>
      <c r="Q240" s="12" t="n"/>
      <c r="R240" s="12" t="n"/>
      <c r="S240" s="12" t="n"/>
      <c r="T240" s="19">
        <f>IF(A240="","",CHOOSE(WEEKDAY(A240,2),"Mon","Tue","Wed","Thu","Fri","Sat","Sun"))</f>
        <v/>
      </c>
      <c r="U240" s="16">
        <f>IF(N240="",NA(),SUM(N$2:N240))</f>
        <v/>
      </c>
    </row>
    <row r="241">
      <c r="A241" s="11" t="n"/>
      <c r="B241" s="12" t="n"/>
      <c r="C241" s="12" t="n"/>
      <c r="D241" s="12" t="n"/>
      <c r="E241" s="13" t="n"/>
      <c r="F241" s="14" t="n"/>
      <c r="G241" s="13" t="n"/>
      <c r="H241" s="14" t="n"/>
      <c r="I241" s="12" t="n"/>
      <c r="J241" s="12" t="n"/>
      <c r="K241" s="15" t="n"/>
      <c r="L241" s="14" t="n"/>
      <c r="M241" s="16">
        <f>IF(OR(F241="",H241="",I241=""),"",(H241-F241)*I241*IF(J241="",1,J241)*IF(D241="Short",-1,1))</f>
        <v/>
      </c>
      <c r="N241" s="16">
        <f>IF(M241="","",M241-IF(K241="",0,K241))</f>
        <v/>
      </c>
      <c r="O241" s="17">
        <f>IF(OR(N241="",L241="",F241="",I241=""),"",IF(F241=L241,"",N241/(ABS(F241-L241)*I241*IF(J241="",1,J241))))</f>
        <v/>
      </c>
      <c r="P241" s="12" t="n"/>
      <c r="Q241" s="12" t="n"/>
      <c r="R241" s="12" t="n"/>
      <c r="S241" s="12" t="n"/>
      <c r="T241" s="19">
        <f>IF(A241="","",CHOOSE(WEEKDAY(A241,2),"Mon","Tue","Wed","Thu","Fri","Sat","Sun"))</f>
        <v/>
      </c>
      <c r="U241" s="16">
        <f>IF(N241="",NA(),SUM(N$2:N241))</f>
        <v/>
      </c>
    </row>
    <row r="242">
      <c r="A242" s="11" t="n"/>
      <c r="B242" s="12" t="n"/>
      <c r="C242" s="12" t="n"/>
      <c r="D242" s="12" t="n"/>
      <c r="E242" s="13" t="n"/>
      <c r="F242" s="14" t="n"/>
      <c r="G242" s="13" t="n"/>
      <c r="H242" s="14" t="n"/>
      <c r="I242" s="12" t="n"/>
      <c r="J242" s="12" t="n"/>
      <c r="K242" s="15" t="n"/>
      <c r="L242" s="14" t="n"/>
      <c r="M242" s="16">
        <f>IF(OR(F242="",H242="",I242=""),"",(H242-F242)*I242*IF(J242="",1,J242)*IF(D242="Short",-1,1))</f>
        <v/>
      </c>
      <c r="N242" s="16">
        <f>IF(M242="","",M242-IF(K242="",0,K242))</f>
        <v/>
      </c>
      <c r="O242" s="17">
        <f>IF(OR(N242="",L242="",F242="",I242=""),"",IF(F242=L242,"",N242/(ABS(F242-L242)*I242*IF(J242="",1,J242))))</f>
        <v/>
      </c>
      <c r="P242" s="12" t="n"/>
      <c r="Q242" s="12" t="n"/>
      <c r="R242" s="12" t="n"/>
      <c r="S242" s="12" t="n"/>
      <c r="T242" s="19">
        <f>IF(A242="","",CHOOSE(WEEKDAY(A242,2),"Mon","Tue","Wed","Thu","Fri","Sat","Sun"))</f>
        <v/>
      </c>
      <c r="U242" s="16">
        <f>IF(N242="",NA(),SUM(N$2:N242))</f>
        <v/>
      </c>
    </row>
    <row r="243">
      <c r="A243" s="11" t="n"/>
      <c r="B243" s="12" t="n"/>
      <c r="C243" s="12" t="n"/>
      <c r="D243" s="12" t="n"/>
      <c r="E243" s="13" t="n"/>
      <c r="F243" s="14" t="n"/>
      <c r="G243" s="13" t="n"/>
      <c r="H243" s="14" t="n"/>
      <c r="I243" s="12" t="n"/>
      <c r="J243" s="12" t="n"/>
      <c r="K243" s="15" t="n"/>
      <c r="L243" s="14" t="n"/>
      <c r="M243" s="16">
        <f>IF(OR(F243="",H243="",I243=""),"",(H243-F243)*I243*IF(J243="",1,J243)*IF(D243="Short",-1,1))</f>
        <v/>
      </c>
      <c r="N243" s="16">
        <f>IF(M243="","",M243-IF(K243="",0,K243))</f>
        <v/>
      </c>
      <c r="O243" s="17">
        <f>IF(OR(N243="",L243="",F243="",I243=""),"",IF(F243=L243,"",N243/(ABS(F243-L243)*I243*IF(J243="",1,J243))))</f>
        <v/>
      </c>
      <c r="P243" s="12" t="n"/>
      <c r="Q243" s="12" t="n"/>
      <c r="R243" s="12" t="n"/>
      <c r="S243" s="12" t="n"/>
      <c r="T243" s="19">
        <f>IF(A243="","",CHOOSE(WEEKDAY(A243,2),"Mon","Tue","Wed","Thu","Fri","Sat","Sun"))</f>
        <v/>
      </c>
      <c r="U243" s="16">
        <f>IF(N243="",NA(),SUM(N$2:N243))</f>
        <v/>
      </c>
    </row>
    <row r="244">
      <c r="A244" s="11" t="n"/>
      <c r="B244" s="12" t="n"/>
      <c r="C244" s="12" t="n"/>
      <c r="D244" s="12" t="n"/>
      <c r="E244" s="13" t="n"/>
      <c r="F244" s="14" t="n"/>
      <c r="G244" s="13" t="n"/>
      <c r="H244" s="14" t="n"/>
      <c r="I244" s="12" t="n"/>
      <c r="J244" s="12" t="n"/>
      <c r="K244" s="15" t="n"/>
      <c r="L244" s="14" t="n"/>
      <c r="M244" s="16">
        <f>IF(OR(F244="",H244="",I244=""),"",(H244-F244)*I244*IF(J244="",1,J244)*IF(D244="Short",-1,1))</f>
        <v/>
      </c>
      <c r="N244" s="16">
        <f>IF(M244="","",M244-IF(K244="",0,K244))</f>
        <v/>
      </c>
      <c r="O244" s="17">
        <f>IF(OR(N244="",L244="",F244="",I244=""),"",IF(F244=L244,"",N244/(ABS(F244-L244)*I244*IF(J244="",1,J244))))</f>
        <v/>
      </c>
      <c r="P244" s="12" t="n"/>
      <c r="Q244" s="12" t="n"/>
      <c r="R244" s="12" t="n"/>
      <c r="S244" s="12" t="n"/>
      <c r="T244" s="19">
        <f>IF(A244="","",CHOOSE(WEEKDAY(A244,2),"Mon","Tue","Wed","Thu","Fri","Sat","Sun"))</f>
        <v/>
      </c>
      <c r="U244" s="16">
        <f>IF(N244="",NA(),SUM(N$2:N244))</f>
        <v/>
      </c>
    </row>
    <row r="245">
      <c r="A245" s="11" t="n"/>
      <c r="B245" s="12" t="n"/>
      <c r="C245" s="12" t="n"/>
      <c r="D245" s="12" t="n"/>
      <c r="E245" s="13" t="n"/>
      <c r="F245" s="14" t="n"/>
      <c r="G245" s="13" t="n"/>
      <c r="H245" s="14" t="n"/>
      <c r="I245" s="12" t="n"/>
      <c r="J245" s="12" t="n"/>
      <c r="K245" s="15" t="n"/>
      <c r="L245" s="14" t="n"/>
      <c r="M245" s="16">
        <f>IF(OR(F245="",H245="",I245=""),"",(H245-F245)*I245*IF(J245="",1,J245)*IF(D245="Short",-1,1))</f>
        <v/>
      </c>
      <c r="N245" s="16">
        <f>IF(M245="","",M245-IF(K245="",0,K245))</f>
        <v/>
      </c>
      <c r="O245" s="17">
        <f>IF(OR(N245="",L245="",F245="",I245=""),"",IF(F245=L245,"",N245/(ABS(F245-L245)*I245*IF(J245="",1,J245))))</f>
        <v/>
      </c>
      <c r="P245" s="12" t="n"/>
      <c r="Q245" s="12" t="n"/>
      <c r="R245" s="12" t="n"/>
      <c r="S245" s="12" t="n"/>
      <c r="T245" s="19">
        <f>IF(A245="","",CHOOSE(WEEKDAY(A245,2),"Mon","Tue","Wed","Thu","Fri","Sat","Sun"))</f>
        <v/>
      </c>
      <c r="U245" s="16">
        <f>IF(N245="",NA(),SUM(N$2:N245))</f>
        <v/>
      </c>
    </row>
    <row r="246">
      <c r="A246" s="11" t="n"/>
      <c r="B246" s="12" t="n"/>
      <c r="C246" s="12" t="n"/>
      <c r="D246" s="12" t="n"/>
      <c r="E246" s="13" t="n"/>
      <c r="F246" s="14" t="n"/>
      <c r="G246" s="13" t="n"/>
      <c r="H246" s="14" t="n"/>
      <c r="I246" s="12" t="n"/>
      <c r="J246" s="12" t="n"/>
      <c r="K246" s="15" t="n"/>
      <c r="L246" s="14" t="n"/>
      <c r="M246" s="16">
        <f>IF(OR(F246="",H246="",I246=""),"",(H246-F246)*I246*IF(J246="",1,J246)*IF(D246="Short",-1,1))</f>
        <v/>
      </c>
      <c r="N246" s="16">
        <f>IF(M246="","",M246-IF(K246="",0,K246))</f>
        <v/>
      </c>
      <c r="O246" s="17">
        <f>IF(OR(N246="",L246="",F246="",I246=""),"",IF(F246=L246,"",N246/(ABS(F246-L246)*I246*IF(J246="",1,J246))))</f>
        <v/>
      </c>
      <c r="P246" s="12" t="n"/>
      <c r="Q246" s="12" t="n"/>
      <c r="R246" s="12" t="n"/>
      <c r="S246" s="12" t="n"/>
      <c r="T246" s="19">
        <f>IF(A246="","",CHOOSE(WEEKDAY(A246,2),"Mon","Tue","Wed","Thu","Fri","Sat","Sun"))</f>
        <v/>
      </c>
      <c r="U246" s="16">
        <f>IF(N246="",NA(),SUM(N$2:N246))</f>
        <v/>
      </c>
    </row>
    <row r="247">
      <c r="A247" s="11" t="n"/>
      <c r="B247" s="12" t="n"/>
      <c r="C247" s="12" t="n"/>
      <c r="D247" s="12" t="n"/>
      <c r="E247" s="13" t="n"/>
      <c r="F247" s="14" t="n"/>
      <c r="G247" s="13" t="n"/>
      <c r="H247" s="14" t="n"/>
      <c r="I247" s="12" t="n"/>
      <c r="J247" s="12" t="n"/>
      <c r="K247" s="15" t="n"/>
      <c r="L247" s="14" t="n"/>
      <c r="M247" s="16">
        <f>IF(OR(F247="",H247="",I247=""),"",(H247-F247)*I247*IF(J247="",1,J247)*IF(D247="Short",-1,1))</f>
        <v/>
      </c>
      <c r="N247" s="16">
        <f>IF(M247="","",M247-IF(K247="",0,K247))</f>
        <v/>
      </c>
      <c r="O247" s="17">
        <f>IF(OR(N247="",L247="",F247="",I247=""),"",IF(F247=L247,"",N247/(ABS(F247-L247)*I247*IF(J247="",1,J247))))</f>
        <v/>
      </c>
      <c r="P247" s="12" t="n"/>
      <c r="Q247" s="12" t="n"/>
      <c r="R247" s="12" t="n"/>
      <c r="S247" s="12" t="n"/>
      <c r="T247" s="19">
        <f>IF(A247="","",CHOOSE(WEEKDAY(A247,2),"Mon","Tue","Wed","Thu","Fri","Sat","Sun"))</f>
        <v/>
      </c>
      <c r="U247" s="16">
        <f>IF(N247="",NA(),SUM(N$2:N247))</f>
        <v/>
      </c>
    </row>
    <row r="248">
      <c r="A248" s="11" t="n"/>
      <c r="B248" s="12" t="n"/>
      <c r="C248" s="12" t="n"/>
      <c r="D248" s="12" t="n"/>
      <c r="E248" s="13" t="n"/>
      <c r="F248" s="14" t="n"/>
      <c r="G248" s="13" t="n"/>
      <c r="H248" s="14" t="n"/>
      <c r="I248" s="12" t="n"/>
      <c r="J248" s="12" t="n"/>
      <c r="K248" s="15" t="n"/>
      <c r="L248" s="14" t="n"/>
      <c r="M248" s="16">
        <f>IF(OR(F248="",H248="",I248=""),"",(H248-F248)*I248*IF(J248="",1,J248)*IF(D248="Short",-1,1))</f>
        <v/>
      </c>
      <c r="N248" s="16">
        <f>IF(M248="","",M248-IF(K248="",0,K248))</f>
        <v/>
      </c>
      <c r="O248" s="17">
        <f>IF(OR(N248="",L248="",F248="",I248=""),"",IF(F248=L248,"",N248/(ABS(F248-L248)*I248*IF(J248="",1,J248))))</f>
        <v/>
      </c>
      <c r="P248" s="12" t="n"/>
      <c r="Q248" s="12" t="n"/>
      <c r="R248" s="12" t="n"/>
      <c r="S248" s="12" t="n"/>
      <c r="T248" s="19">
        <f>IF(A248="","",CHOOSE(WEEKDAY(A248,2),"Mon","Tue","Wed","Thu","Fri","Sat","Sun"))</f>
        <v/>
      </c>
      <c r="U248" s="16">
        <f>IF(N248="",NA(),SUM(N$2:N248))</f>
        <v/>
      </c>
    </row>
    <row r="249">
      <c r="A249" s="11" t="n"/>
      <c r="B249" s="12" t="n"/>
      <c r="C249" s="12" t="n"/>
      <c r="D249" s="12" t="n"/>
      <c r="E249" s="13" t="n"/>
      <c r="F249" s="14" t="n"/>
      <c r="G249" s="13" t="n"/>
      <c r="H249" s="14" t="n"/>
      <c r="I249" s="12" t="n"/>
      <c r="J249" s="12" t="n"/>
      <c r="K249" s="15" t="n"/>
      <c r="L249" s="14" t="n"/>
      <c r="M249" s="16">
        <f>IF(OR(F249="",H249="",I249=""),"",(H249-F249)*I249*IF(J249="",1,J249)*IF(D249="Short",-1,1))</f>
        <v/>
      </c>
      <c r="N249" s="16">
        <f>IF(M249="","",M249-IF(K249="",0,K249))</f>
        <v/>
      </c>
      <c r="O249" s="17">
        <f>IF(OR(N249="",L249="",F249="",I249=""),"",IF(F249=L249,"",N249/(ABS(F249-L249)*I249*IF(J249="",1,J249))))</f>
        <v/>
      </c>
      <c r="P249" s="12" t="n"/>
      <c r="Q249" s="12" t="n"/>
      <c r="R249" s="12" t="n"/>
      <c r="S249" s="12" t="n"/>
      <c r="T249" s="19">
        <f>IF(A249="","",CHOOSE(WEEKDAY(A249,2),"Mon","Tue","Wed","Thu","Fri","Sat","Sun"))</f>
        <v/>
      </c>
      <c r="U249" s="16">
        <f>IF(N249="",NA(),SUM(N$2:N249))</f>
        <v/>
      </c>
    </row>
    <row r="250">
      <c r="A250" s="11" t="n"/>
      <c r="B250" s="12" t="n"/>
      <c r="C250" s="12" t="n"/>
      <c r="D250" s="12" t="n"/>
      <c r="E250" s="13" t="n"/>
      <c r="F250" s="14" t="n"/>
      <c r="G250" s="13" t="n"/>
      <c r="H250" s="14" t="n"/>
      <c r="I250" s="12" t="n"/>
      <c r="J250" s="12" t="n"/>
      <c r="K250" s="15" t="n"/>
      <c r="L250" s="14" t="n"/>
      <c r="M250" s="16">
        <f>IF(OR(F250="",H250="",I250=""),"",(H250-F250)*I250*IF(J250="",1,J250)*IF(D250="Short",-1,1))</f>
        <v/>
      </c>
      <c r="N250" s="16">
        <f>IF(M250="","",M250-IF(K250="",0,K250))</f>
        <v/>
      </c>
      <c r="O250" s="17">
        <f>IF(OR(N250="",L250="",F250="",I250=""),"",IF(F250=L250,"",N250/(ABS(F250-L250)*I250*IF(J250="",1,J250))))</f>
        <v/>
      </c>
      <c r="P250" s="12" t="n"/>
      <c r="Q250" s="12" t="n"/>
      <c r="R250" s="12" t="n"/>
      <c r="S250" s="12" t="n"/>
      <c r="T250" s="19">
        <f>IF(A250="","",CHOOSE(WEEKDAY(A250,2),"Mon","Tue","Wed","Thu","Fri","Sat","Sun"))</f>
        <v/>
      </c>
      <c r="U250" s="16">
        <f>IF(N250="",NA(),SUM(N$2:N250))</f>
        <v/>
      </c>
    </row>
    <row r="251">
      <c r="A251" s="11" t="n"/>
      <c r="B251" s="12" t="n"/>
      <c r="C251" s="12" t="n"/>
      <c r="D251" s="12" t="n"/>
      <c r="E251" s="13" t="n"/>
      <c r="F251" s="14" t="n"/>
      <c r="G251" s="13" t="n"/>
      <c r="H251" s="14" t="n"/>
      <c r="I251" s="12" t="n"/>
      <c r="J251" s="12" t="n"/>
      <c r="K251" s="15" t="n"/>
      <c r="L251" s="14" t="n"/>
      <c r="M251" s="16">
        <f>IF(OR(F251="",H251="",I251=""),"",(H251-F251)*I251*IF(J251="",1,J251)*IF(D251="Short",-1,1))</f>
        <v/>
      </c>
      <c r="N251" s="16">
        <f>IF(M251="","",M251-IF(K251="",0,K251))</f>
        <v/>
      </c>
      <c r="O251" s="17">
        <f>IF(OR(N251="",L251="",F251="",I251=""),"",IF(F251=L251,"",N251/(ABS(F251-L251)*I251*IF(J251="",1,J251))))</f>
        <v/>
      </c>
      <c r="P251" s="12" t="n"/>
      <c r="Q251" s="12" t="n"/>
      <c r="R251" s="12" t="n"/>
      <c r="S251" s="12" t="n"/>
      <c r="T251" s="19">
        <f>IF(A251="","",CHOOSE(WEEKDAY(A251,2),"Mon","Tue","Wed","Thu","Fri","Sat","Sun"))</f>
        <v/>
      </c>
      <c r="U251" s="16">
        <f>IF(N251="",NA(),SUM(N$2:N251))</f>
        <v/>
      </c>
    </row>
    <row r="252">
      <c r="A252" s="11" t="n"/>
      <c r="B252" s="12" t="n"/>
      <c r="C252" s="12" t="n"/>
      <c r="D252" s="12" t="n"/>
      <c r="E252" s="13" t="n"/>
      <c r="F252" s="14" t="n"/>
      <c r="G252" s="13" t="n"/>
      <c r="H252" s="14" t="n"/>
      <c r="I252" s="12" t="n"/>
      <c r="J252" s="12" t="n"/>
      <c r="K252" s="15" t="n"/>
      <c r="L252" s="14" t="n"/>
      <c r="M252" s="16">
        <f>IF(OR(F252="",H252="",I252=""),"",(H252-F252)*I252*IF(J252="",1,J252)*IF(D252="Short",-1,1))</f>
        <v/>
      </c>
      <c r="N252" s="16">
        <f>IF(M252="","",M252-IF(K252="",0,K252))</f>
        <v/>
      </c>
      <c r="O252" s="17">
        <f>IF(OR(N252="",L252="",F252="",I252=""),"",IF(F252=L252,"",N252/(ABS(F252-L252)*I252*IF(J252="",1,J252))))</f>
        <v/>
      </c>
      <c r="P252" s="12" t="n"/>
      <c r="Q252" s="12" t="n"/>
      <c r="R252" s="12" t="n"/>
      <c r="S252" s="12" t="n"/>
      <c r="T252" s="19">
        <f>IF(A252="","",CHOOSE(WEEKDAY(A252,2),"Mon","Tue","Wed","Thu","Fri","Sat","Sun"))</f>
        <v/>
      </c>
      <c r="U252" s="16">
        <f>IF(N252="",NA(),SUM(N$2:N252))</f>
        <v/>
      </c>
    </row>
    <row r="253">
      <c r="A253" s="11" t="n"/>
      <c r="B253" s="12" t="n"/>
      <c r="C253" s="12" t="n"/>
      <c r="D253" s="12" t="n"/>
      <c r="E253" s="13" t="n"/>
      <c r="F253" s="14" t="n"/>
      <c r="G253" s="13" t="n"/>
      <c r="H253" s="14" t="n"/>
      <c r="I253" s="12" t="n"/>
      <c r="J253" s="12" t="n"/>
      <c r="K253" s="15" t="n"/>
      <c r="L253" s="14" t="n"/>
      <c r="M253" s="16">
        <f>IF(OR(F253="",H253="",I253=""),"",(H253-F253)*I253*IF(J253="",1,J253)*IF(D253="Short",-1,1))</f>
        <v/>
      </c>
      <c r="N253" s="16">
        <f>IF(M253="","",M253-IF(K253="",0,K253))</f>
        <v/>
      </c>
      <c r="O253" s="17">
        <f>IF(OR(N253="",L253="",F253="",I253=""),"",IF(F253=L253,"",N253/(ABS(F253-L253)*I253*IF(J253="",1,J253))))</f>
        <v/>
      </c>
      <c r="P253" s="12" t="n"/>
      <c r="Q253" s="12" t="n"/>
      <c r="R253" s="12" t="n"/>
      <c r="S253" s="12" t="n"/>
      <c r="T253" s="19">
        <f>IF(A253="","",CHOOSE(WEEKDAY(A253,2),"Mon","Tue","Wed","Thu","Fri","Sat","Sun"))</f>
        <v/>
      </c>
      <c r="U253" s="16">
        <f>IF(N253="",NA(),SUM(N$2:N253))</f>
        <v/>
      </c>
    </row>
    <row r="254">
      <c r="A254" s="11" t="n"/>
      <c r="B254" s="12" t="n"/>
      <c r="C254" s="12" t="n"/>
      <c r="D254" s="12" t="n"/>
      <c r="E254" s="13" t="n"/>
      <c r="F254" s="14" t="n"/>
      <c r="G254" s="13" t="n"/>
      <c r="H254" s="14" t="n"/>
      <c r="I254" s="12" t="n"/>
      <c r="J254" s="12" t="n"/>
      <c r="K254" s="15" t="n"/>
      <c r="L254" s="14" t="n"/>
      <c r="M254" s="16">
        <f>IF(OR(F254="",H254="",I254=""),"",(H254-F254)*I254*IF(J254="",1,J254)*IF(D254="Short",-1,1))</f>
        <v/>
      </c>
      <c r="N254" s="16">
        <f>IF(M254="","",M254-IF(K254="",0,K254))</f>
        <v/>
      </c>
      <c r="O254" s="17">
        <f>IF(OR(N254="",L254="",F254="",I254=""),"",IF(F254=L254,"",N254/(ABS(F254-L254)*I254*IF(J254="",1,J254))))</f>
        <v/>
      </c>
      <c r="P254" s="12" t="n"/>
      <c r="Q254" s="12" t="n"/>
      <c r="R254" s="12" t="n"/>
      <c r="S254" s="12" t="n"/>
      <c r="T254" s="19">
        <f>IF(A254="","",CHOOSE(WEEKDAY(A254,2),"Mon","Tue","Wed","Thu","Fri","Sat","Sun"))</f>
        <v/>
      </c>
      <c r="U254" s="16">
        <f>IF(N254="",NA(),SUM(N$2:N254))</f>
        <v/>
      </c>
    </row>
    <row r="255">
      <c r="A255" s="11" t="n"/>
      <c r="B255" s="12" t="n"/>
      <c r="C255" s="12" t="n"/>
      <c r="D255" s="12" t="n"/>
      <c r="E255" s="13" t="n"/>
      <c r="F255" s="14" t="n"/>
      <c r="G255" s="13" t="n"/>
      <c r="H255" s="14" t="n"/>
      <c r="I255" s="12" t="n"/>
      <c r="J255" s="12" t="n"/>
      <c r="K255" s="15" t="n"/>
      <c r="L255" s="14" t="n"/>
      <c r="M255" s="16">
        <f>IF(OR(F255="",H255="",I255=""),"",(H255-F255)*I255*IF(J255="",1,J255)*IF(D255="Short",-1,1))</f>
        <v/>
      </c>
      <c r="N255" s="16">
        <f>IF(M255="","",M255-IF(K255="",0,K255))</f>
        <v/>
      </c>
      <c r="O255" s="17">
        <f>IF(OR(N255="",L255="",F255="",I255=""),"",IF(F255=L255,"",N255/(ABS(F255-L255)*I255*IF(J255="",1,J255))))</f>
        <v/>
      </c>
      <c r="P255" s="12" t="n"/>
      <c r="Q255" s="12" t="n"/>
      <c r="R255" s="12" t="n"/>
      <c r="S255" s="12" t="n"/>
      <c r="T255" s="19">
        <f>IF(A255="","",CHOOSE(WEEKDAY(A255,2),"Mon","Tue","Wed","Thu","Fri","Sat","Sun"))</f>
        <v/>
      </c>
      <c r="U255" s="16">
        <f>IF(N255="",NA(),SUM(N$2:N255))</f>
        <v/>
      </c>
    </row>
    <row r="256">
      <c r="A256" s="11" t="n"/>
      <c r="B256" s="12" t="n"/>
      <c r="C256" s="12" t="n"/>
      <c r="D256" s="12" t="n"/>
      <c r="E256" s="13" t="n"/>
      <c r="F256" s="14" t="n"/>
      <c r="G256" s="13" t="n"/>
      <c r="H256" s="14" t="n"/>
      <c r="I256" s="12" t="n"/>
      <c r="J256" s="12" t="n"/>
      <c r="K256" s="15" t="n"/>
      <c r="L256" s="14" t="n"/>
      <c r="M256" s="16">
        <f>IF(OR(F256="",H256="",I256=""),"",(H256-F256)*I256*IF(J256="",1,J256)*IF(D256="Short",-1,1))</f>
        <v/>
      </c>
      <c r="N256" s="16">
        <f>IF(M256="","",M256-IF(K256="",0,K256))</f>
        <v/>
      </c>
      <c r="O256" s="17">
        <f>IF(OR(N256="",L256="",F256="",I256=""),"",IF(F256=L256,"",N256/(ABS(F256-L256)*I256*IF(J256="",1,J256))))</f>
        <v/>
      </c>
      <c r="P256" s="12" t="n"/>
      <c r="Q256" s="12" t="n"/>
      <c r="R256" s="12" t="n"/>
      <c r="S256" s="12" t="n"/>
      <c r="T256" s="19">
        <f>IF(A256="","",CHOOSE(WEEKDAY(A256,2),"Mon","Tue","Wed","Thu","Fri","Sat","Sun"))</f>
        <v/>
      </c>
      <c r="U256" s="16">
        <f>IF(N256="",NA(),SUM(N$2:N256))</f>
        <v/>
      </c>
    </row>
    <row r="257">
      <c r="A257" s="11" t="n"/>
      <c r="B257" s="12" t="n"/>
      <c r="C257" s="12" t="n"/>
      <c r="D257" s="12" t="n"/>
      <c r="E257" s="13" t="n"/>
      <c r="F257" s="14" t="n"/>
      <c r="G257" s="13" t="n"/>
      <c r="H257" s="14" t="n"/>
      <c r="I257" s="12" t="n"/>
      <c r="J257" s="12" t="n"/>
      <c r="K257" s="15" t="n"/>
      <c r="L257" s="14" t="n"/>
      <c r="M257" s="16">
        <f>IF(OR(F257="",H257="",I257=""),"",(H257-F257)*I257*IF(J257="",1,J257)*IF(D257="Short",-1,1))</f>
        <v/>
      </c>
      <c r="N257" s="16">
        <f>IF(M257="","",M257-IF(K257="",0,K257))</f>
        <v/>
      </c>
      <c r="O257" s="17">
        <f>IF(OR(N257="",L257="",F257="",I257=""),"",IF(F257=L257,"",N257/(ABS(F257-L257)*I257*IF(J257="",1,J257))))</f>
        <v/>
      </c>
      <c r="P257" s="12" t="n"/>
      <c r="Q257" s="12" t="n"/>
      <c r="R257" s="12" t="n"/>
      <c r="S257" s="12" t="n"/>
      <c r="T257" s="19">
        <f>IF(A257="","",CHOOSE(WEEKDAY(A257,2),"Mon","Tue","Wed","Thu","Fri","Sat","Sun"))</f>
        <v/>
      </c>
      <c r="U257" s="16">
        <f>IF(N257="",NA(),SUM(N$2:N257))</f>
        <v/>
      </c>
    </row>
    <row r="258">
      <c r="A258" s="11" t="n"/>
      <c r="B258" s="12" t="n"/>
      <c r="C258" s="12" t="n"/>
      <c r="D258" s="12" t="n"/>
      <c r="E258" s="13" t="n"/>
      <c r="F258" s="14" t="n"/>
      <c r="G258" s="13" t="n"/>
      <c r="H258" s="14" t="n"/>
      <c r="I258" s="12" t="n"/>
      <c r="J258" s="12" t="n"/>
      <c r="K258" s="15" t="n"/>
      <c r="L258" s="14" t="n"/>
      <c r="M258" s="16">
        <f>IF(OR(F258="",H258="",I258=""),"",(H258-F258)*I258*IF(J258="",1,J258)*IF(D258="Short",-1,1))</f>
        <v/>
      </c>
      <c r="N258" s="16">
        <f>IF(M258="","",M258-IF(K258="",0,K258))</f>
        <v/>
      </c>
      <c r="O258" s="17">
        <f>IF(OR(N258="",L258="",F258="",I258=""),"",IF(F258=L258,"",N258/(ABS(F258-L258)*I258*IF(J258="",1,J258))))</f>
        <v/>
      </c>
      <c r="P258" s="12" t="n"/>
      <c r="Q258" s="12" t="n"/>
      <c r="R258" s="12" t="n"/>
      <c r="S258" s="12" t="n"/>
      <c r="T258" s="19">
        <f>IF(A258="","",CHOOSE(WEEKDAY(A258,2),"Mon","Tue","Wed","Thu","Fri","Sat","Sun"))</f>
        <v/>
      </c>
      <c r="U258" s="16">
        <f>IF(N258="",NA(),SUM(N$2:N258))</f>
        <v/>
      </c>
    </row>
    <row r="259">
      <c r="A259" s="11" t="n"/>
      <c r="B259" s="12" t="n"/>
      <c r="C259" s="12" t="n"/>
      <c r="D259" s="12" t="n"/>
      <c r="E259" s="13" t="n"/>
      <c r="F259" s="14" t="n"/>
      <c r="G259" s="13" t="n"/>
      <c r="H259" s="14" t="n"/>
      <c r="I259" s="12" t="n"/>
      <c r="J259" s="12" t="n"/>
      <c r="K259" s="15" t="n"/>
      <c r="L259" s="14" t="n"/>
      <c r="M259" s="16">
        <f>IF(OR(F259="",H259="",I259=""),"",(H259-F259)*I259*IF(J259="",1,J259)*IF(D259="Short",-1,1))</f>
        <v/>
      </c>
      <c r="N259" s="16">
        <f>IF(M259="","",M259-IF(K259="",0,K259))</f>
        <v/>
      </c>
      <c r="O259" s="17">
        <f>IF(OR(N259="",L259="",F259="",I259=""),"",IF(F259=L259,"",N259/(ABS(F259-L259)*I259*IF(J259="",1,J259))))</f>
        <v/>
      </c>
      <c r="P259" s="12" t="n"/>
      <c r="Q259" s="12" t="n"/>
      <c r="R259" s="12" t="n"/>
      <c r="S259" s="12" t="n"/>
      <c r="T259" s="19">
        <f>IF(A259="","",CHOOSE(WEEKDAY(A259,2),"Mon","Tue","Wed","Thu","Fri","Sat","Sun"))</f>
        <v/>
      </c>
      <c r="U259" s="16">
        <f>IF(N259="",NA(),SUM(N$2:N259))</f>
        <v/>
      </c>
    </row>
    <row r="260">
      <c r="A260" s="11" t="n"/>
      <c r="B260" s="12" t="n"/>
      <c r="C260" s="12" t="n"/>
      <c r="D260" s="12" t="n"/>
      <c r="E260" s="13" t="n"/>
      <c r="F260" s="14" t="n"/>
      <c r="G260" s="13" t="n"/>
      <c r="H260" s="14" t="n"/>
      <c r="I260" s="12" t="n"/>
      <c r="J260" s="12" t="n"/>
      <c r="K260" s="15" t="n"/>
      <c r="L260" s="14" t="n"/>
      <c r="M260" s="16">
        <f>IF(OR(F260="",H260="",I260=""),"",(H260-F260)*I260*IF(J260="",1,J260)*IF(D260="Short",-1,1))</f>
        <v/>
      </c>
      <c r="N260" s="16">
        <f>IF(M260="","",M260-IF(K260="",0,K260))</f>
        <v/>
      </c>
      <c r="O260" s="17">
        <f>IF(OR(N260="",L260="",F260="",I260=""),"",IF(F260=L260,"",N260/(ABS(F260-L260)*I260*IF(J260="",1,J260))))</f>
        <v/>
      </c>
      <c r="P260" s="12" t="n"/>
      <c r="Q260" s="12" t="n"/>
      <c r="R260" s="12" t="n"/>
      <c r="S260" s="12" t="n"/>
      <c r="T260" s="19">
        <f>IF(A260="","",CHOOSE(WEEKDAY(A260,2),"Mon","Tue","Wed","Thu","Fri","Sat","Sun"))</f>
        <v/>
      </c>
      <c r="U260" s="16">
        <f>IF(N260="",NA(),SUM(N$2:N260))</f>
        <v/>
      </c>
    </row>
    <row r="261">
      <c r="A261" s="11" t="n"/>
      <c r="B261" s="12" t="n"/>
      <c r="C261" s="12" t="n"/>
      <c r="D261" s="12" t="n"/>
      <c r="E261" s="13" t="n"/>
      <c r="F261" s="14" t="n"/>
      <c r="G261" s="13" t="n"/>
      <c r="H261" s="14" t="n"/>
      <c r="I261" s="12" t="n"/>
      <c r="J261" s="12" t="n"/>
      <c r="K261" s="15" t="n"/>
      <c r="L261" s="14" t="n"/>
      <c r="M261" s="16">
        <f>IF(OR(F261="",H261="",I261=""),"",(H261-F261)*I261*IF(J261="",1,J261)*IF(D261="Short",-1,1))</f>
        <v/>
      </c>
      <c r="N261" s="16">
        <f>IF(M261="","",M261-IF(K261="",0,K261))</f>
        <v/>
      </c>
      <c r="O261" s="17">
        <f>IF(OR(N261="",L261="",F261="",I261=""),"",IF(F261=L261,"",N261/(ABS(F261-L261)*I261*IF(J261="",1,J261))))</f>
        <v/>
      </c>
      <c r="P261" s="12" t="n"/>
      <c r="Q261" s="12" t="n"/>
      <c r="R261" s="12" t="n"/>
      <c r="S261" s="12" t="n"/>
      <c r="T261" s="19">
        <f>IF(A261="","",CHOOSE(WEEKDAY(A261,2),"Mon","Tue","Wed","Thu","Fri","Sat","Sun"))</f>
        <v/>
      </c>
      <c r="U261" s="16">
        <f>IF(N261="",NA(),SUM(N$2:N261))</f>
        <v/>
      </c>
    </row>
    <row r="262">
      <c r="A262" s="11" t="n"/>
      <c r="B262" s="12" t="n"/>
      <c r="C262" s="12" t="n"/>
      <c r="D262" s="12" t="n"/>
      <c r="E262" s="13" t="n"/>
      <c r="F262" s="14" t="n"/>
      <c r="G262" s="13" t="n"/>
      <c r="H262" s="14" t="n"/>
      <c r="I262" s="12" t="n"/>
      <c r="J262" s="12" t="n"/>
      <c r="K262" s="15" t="n"/>
      <c r="L262" s="14" t="n"/>
      <c r="M262" s="16">
        <f>IF(OR(F262="",H262="",I262=""),"",(H262-F262)*I262*IF(J262="",1,J262)*IF(D262="Short",-1,1))</f>
        <v/>
      </c>
      <c r="N262" s="16">
        <f>IF(M262="","",M262-IF(K262="",0,K262))</f>
        <v/>
      </c>
      <c r="O262" s="17">
        <f>IF(OR(N262="",L262="",F262="",I262=""),"",IF(F262=L262,"",N262/(ABS(F262-L262)*I262*IF(J262="",1,J262))))</f>
        <v/>
      </c>
      <c r="P262" s="12" t="n"/>
      <c r="Q262" s="12" t="n"/>
      <c r="R262" s="12" t="n"/>
      <c r="S262" s="12" t="n"/>
      <c r="T262" s="19">
        <f>IF(A262="","",CHOOSE(WEEKDAY(A262,2),"Mon","Tue","Wed","Thu","Fri","Sat","Sun"))</f>
        <v/>
      </c>
      <c r="U262" s="16">
        <f>IF(N262="",NA(),SUM(N$2:N262))</f>
        <v/>
      </c>
    </row>
    <row r="263">
      <c r="A263" s="11" t="n"/>
      <c r="B263" s="12" t="n"/>
      <c r="C263" s="12" t="n"/>
      <c r="D263" s="12" t="n"/>
      <c r="E263" s="13" t="n"/>
      <c r="F263" s="14" t="n"/>
      <c r="G263" s="13" t="n"/>
      <c r="H263" s="14" t="n"/>
      <c r="I263" s="12" t="n"/>
      <c r="J263" s="12" t="n"/>
      <c r="K263" s="15" t="n"/>
      <c r="L263" s="14" t="n"/>
      <c r="M263" s="16">
        <f>IF(OR(F263="",H263="",I263=""),"",(H263-F263)*I263*IF(J263="",1,J263)*IF(D263="Short",-1,1))</f>
        <v/>
      </c>
      <c r="N263" s="16">
        <f>IF(M263="","",M263-IF(K263="",0,K263))</f>
        <v/>
      </c>
      <c r="O263" s="17">
        <f>IF(OR(N263="",L263="",F263="",I263=""),"",IF(F263=L263,"",N263/(ABS(F263-L263)*I263*IF(J263="",1,J263))))</f>
        <v/>
      </c>
      <c r="P263" s="12" t="n"/>
      <c r="Q263" s="12" t="n"/>
      <c r="R263" s="12" t="n"/>
      <c r="S263" s="12" t="n"/>
      <c r="T263" s="19">
        <f>IF(A263="","",CHOOSE(WEEKDAY(A263,2),"Mon","Tue","Wed","Thu","Fri","Sat","Sun"))</f>
        <v/>
      </c>
      <c r="U263" s="16">
        <f>IF(N263="",NA(),SUM(N$2:N263))</f>
        <v/>
      </c>
    </row>
    <row r="264">
      <c r="A264" s="11" t="n"/>
      <c r="B264" s="12" t="n"/>
      <c r="C264" s="12" t="n"/>
      <c r="D264" s="12" t="n"/>
      <c r="E264" s="13" t="n"/>
      <c r="F264" s="14" t="n"/>
      <c r="G264" s="13" t="n"/>
      <c r="H264" s="14" t="n"/>
      <c r="I264" s="12" t="n"/>
      <c r="J264" s="12" t="n"/>
      <c r="K264" s="15" t="n"/>
      <c r="L264" s="14" t="n"/>
      <c r="M264" s="16">
        <f>IF(OR(F264="",H264="",I264=""),"",(H264-F264)*I264*IF(J264="",1,J264)*IF(D264="Short",-1,1))</f>
        <v/>
      </c>
      <c r="N264" s="16">
        <f>IF(M264="","",M264-IF(K264="",0,K264))</f>
        <v/>
      </c>
      <c r="O264" s="17">
        <f>IF(OR(N264="",L264="",F264="",I264=""),"",IF(F264=L264,"",N264/(ABS(F264-L264)*I264*IF(J264="",1,J264))))</f>
        <v/>
      </c>
      <c r="P264" s="12" t="n"/>
      <c r="Q264" s="12" t="n"/>
      <c r="R264" s="12" t="n"/>
      <c r="S264" s="12" t="n"/>
      <c r="T264" s="19">
        <f>IF(A264="","",CHOOSE(WEEKDAY(A264,2),"Mon","Tue","Wed","Thu","Fri","Sat","Sun"))</f>
        <v/>
      </c>
      <c r="U264" s="16">
        <f>IF(N264="",NA(),SUM(N$2:N264))</f>
        <v/>
      </c>
    </row>
    <row r="265">
      <c r="A265" s="11" t="n"/>
      <c r="B265" s="12" t="n"/>
      <c r="C265" s="12" t="n"/>
      <c r="D265" s="12" t="n"/>
      <c r="E265" s="13" t="n"/>
      <c r="F265" s="14" t="n"/>
      <c r="G265" s="13" t="n"/>
      <c r="H265" s="14" t="n"/>
      <c r="I265" s="12" t="n"/>
      <c r="J265" s="12" t="n"/>
      <c r="K265" s="15" t="n"/>
      <c r="L265" s="14" t="n"/>
      <c r="M265" s="16">
        <f>IF(OR(F265="",H265="",I265=""),"",(H265-F265)*I265*IF(J265="",1,J265)*IF(D265="Short",-1,1))</f>
        <v/>
      </c>
      <c r="N265" s="16">
        <f>IF(M265="","",M265-IF(K265="",0,K265))</f>
        <v/>
      </c>
      <c r="O265" s="17">
        <f>IF(OR(N265="",L265="",F265="",I265=""),"",IF(F265=L265,"",N265/(ABS(F265-L265)*I265*IF(J265="",1,J265))))</f>
        <v/>
      </c>
      <c r="P265" s="12" t="n"/>
      <c r="Q265" s="12" t="n"/>
      <c r="R265" s="12" t="n"/>
      <c r="S265" s="12" t="n"/>
      <c r="T265" s="19">
        <f>IF(A265="","",CHOOSE(WEEKDAY(A265,2),"Mon","Tue","Wed","Thu","Fri","Sat","Sun"))</f>
        <v/>
      </c>
      <c r="U265" s="16">
        <f>IF(N265="",NA(),SUM(N$2:N265))</f>
        <v/>
      </c>
    </row>
    <row r="266">
      <c r="A266" s="11" t="n"/>
      <c r="B266" s="12" t="n"/>
      <c r="C266" s="12" t="n"/>
      <c r="D266" s="12" t="n"/>
      <c r="E266" s="13" t="n"/>
      <c r="F266" s="14" t="n"/>
      <c r="G266" s="13" t="n"/>
      <c r="H266" s="14" t="n"/>
      <c r="I266" s="12" t="n"/>
      <c r="J266" s="12" t="n"/>
      <c r="K266" s="15" t="n"/>
      <c r="L266" s="14" t="n"/>
      <c r="M266" s="16">
        <f>IF(OR(F266="",H266="",I266=""),"",(H266-F266)*I266*IF(J266="",1,J266)*IF(D266="Short",-1,1))</f>
        <v/>
      </c>
      <c r="N266" s="16">
        <f>IF(M266="","",M266-IF(K266="",0,K266))</f>
        <v/>
      </c>
      <c r="O266" s="17">
        <f>IF(OR(N266="",L266="",F266="",I266=""),"",IF(F266=L266,"",N266/(ABS(F266-L266)*I266*IF(J266="",1,J266))))</f>
        <v/>
      </c>
      <c r="P266" s="12" t="n"/>
      <c r="Q266" s="12" t="n"/>
      <c r="R266" s="12" t="n"/>
      <c r="S266" s="12" t="n"/>
      <c r="T266" s="19">
        <f>IF(A266="","",CHOOSE(WEEKDAY(A266,2),"Mon","Tue","Wed","Thu","Fri","Sat","Sun"))</f>
        <v/>
      </c>
      <c r="U266" s="16">
        <f>IF(N266="",NA(),SUM(N$2:N266))</f>
        <v/>
      </c>
    </row>
    <row r="267">
      <c r="A267" s="11" t="n"/>
      <c r="B267" s="12" t="n"/>
      <c r="C267" s="12" t="n"/>
      <c r="D267" s="12" t="n"/>
      <c r="E267" s="13" t="n"/>
      <c r="F267" s="14" t="n"/>
      <c r="G267" s="13" t="n"/>
      <c r="H267" s="14" t="n"/>
      <c r="I267" s="12" t="n"/>
      <c r="J267" s="12" t="n"/>
      <c r="K267" s="15" t="n"/>
      <c r="L267" s="14" t="n"/>
      <c r="M267" s="16">
        <f>IF(OR(F267="",H267="",I267=""),"",(H267-F267)*I267*IF(J267="",1,J267)*IF(D267="Short",-1,1))</f>
        <v/>
      </c>
      <c r="N267" s="16">
        <f>IF(M267="","",M267-IF(K267="",0,K267))</f>
        <v/>
      </c>
      <c r="O267" s="17">
        <f>IF(OR(N267="",L267="",F267="",I267=""),"",IF(F267=L267,"",N267/(ABS(F267-L267)*I267*IF(J267="",1,J267))))</f>
        <v/>
      </c>
      <c r="P267" s="12" t="n"/>
      <c r="Q267" s="12" t="n"/>
      <c r="R267" s="12" t="n"/>
      <c r="S267" s="12" t="n"/>
      <c r="T267" s="19">
        <f>IF(A267="","",CHOOSE(WEEKDAY(A267,2),"Mon","Tue","Wed","Thu","Fri","Sat","Sun"))</f>
        <v/>
      </c>
      <c r="U267" s="16">
        <f>IF(N267="",NA(),SUM(N$2:N267))</f>
        <v/>
      </c>
    </row>
    <row r="268">
      <c r="A268" s="11" t="n"/>
      <c r="B268" s="12" t="n"/>
      <c r="C268" s="12" t="n"/>
      <c r="D268" s="12" t="n"/>
      <c r="E268" s="13" t="n"/>
      <c r="F268" s="14" t="n"/>
      <c r="G268" s="13" t="n"/>
      <c r="H268" s="14" t="n"/>
      <c r="I268" s="12" t="n"/>
      <c r="J268" s="12" t="n"/>
      <c r="K268" s="15" t="n"/>
      <c r="L268" s="14" t="n"/>
      <c r="M268" s="16">
        <f>IF(OR(F268="",H268="",I268=""),"",(H268-F268)*I268*IF(J268="",1,J268)*IF(D268="Short",-1,1))</f>
        <v/>
      </c>
      <c r="N268" s="16">
        <f>IF(M268="","",M268-IF(K268="",0,K268))</f>
        <v/>
      </c>
      <c r="O268" s="17">
        <f>IF(OR(N268="",L268="",F268="",I268=""),"",IF(F268=L268,"",N268/(ABS(F268-L268)*I268*IF(J268="",1,J268))))</f>
        <v/>
      </c>
      <c r="P268" s="12" t="n"/>
      <c r="Q268" s="12" t="n"/>
      <c r="R268" s="12" t="n"/>
      <c r="S268" s="12" t="n"/>
      <c r="T268" s="19">
        <f>IF(A268="","",CHOOSE(WEEKDAY(A268,2),"Mon","Tue","Wed","Thu","Fri","Sat","Sun"))</f>
        <v/>
      </c>
      <c r="U268" s="16">
        <f>IF(N268="",NA(),SUM(N$2:N268))</f>
        <v/>
      </c>
    </row>
    <row r="269">
      <c r="A269" s="11" t="n"/>
      <c r="B269" s="12" t="n"/>
      <c r="C269" s="12" t="n"/>
      <c r="D269" s="12" t="n"/>
      <c r="E269" s="13" t="n"/>
      <c r="F269" s="14" t="n"/>
      <c r="G269" s="13" t="n"/>
      <c r="H269" s="14" t="n"/>
      <c r="I269" s="12" t="n"/>
      <c r="J269" s="12" t="n"/>
      <c r="K269" s="15" t="n"/>
      <c r="L269" s="14" t="n"/>
      <c r="M269" s="16">
        <f>IF(OR(F269="",H269="",I269=""),"",(H269-F269)*I269*IF(J269="",1,J269)*IF(D269="Short",-1,1))</f>
        <v/>
      </c>
      <c r="N269" s="16">
        <f>IF(M269="","",M269-IF(K269="",0,K269))</f>
        <v/>
      </c>
      <c r="O269" s="17">
        <f>IF(OR(N269="",L269="",F269="",I269=""),"",IF(F269=L269,"",N269/(ABS(F269-L269)*I269*IF(J269="",1,J269))))</f>
        <v/>
      </c>
      <c r="P269" s="12" t="n"/>
      <c r="Q269" s="12" t="n"/>
      <c r="R269" s="12" t="n"/>
      <c r="S269" s="12" t="n"/>
      <c r="T269" s="19">
        <f>IF(A269="","",CHOOSE(WEEKDAY(A269,2),"Mon","Tue","Wed","Thu","Fri","Sat","Sun"))</f>
        <v/>
      </c>
      <c r="U269" s="16">
        <f>IF(N269="",NA(),SUM(N$2:N269))</f>
        <v/>
      </c>
    </row>
    <row r="270">
      <c r="A270" s="11" t="n"/>
      <c r="B270" s="12" t="n"/>
      <c r="C270" s="12" t="n"/>
      <c r="D270" s="12" t="n"/>
      <c r="E270" s="13" t="n"/>
      <c r="F270" s="14" t="n"/>
      <c r="G270" s="13" t="n"/>
      <c r="H270" s="14" t="n"/>
      <c r="I270" s="12" t="n"/>
      <c r="J270" s="12" t="n"/>
      <c r="K270" s="15" t="n"/>
      <c r="L270" s="14" t="n"/>
      <c r="M270" s="16">
        <f>IF(OR(F270="",H270="",I270=""),"",(H270-F270)*I270*IF(J270="",1,J270)*IF(D270="Short",-1,1))</f>
        <v/>
      </c>
      <c r="N270" s="16">
        <f>IF(M270="","",M270-IF(K270="",0,K270))</f>
        <v/>
      </c>
      <c r="O270" s="17">
        <f>IF(OR(N270="",L270="",F270="",I270=""),"",IF(F270=L270,"",N270/(ABS(F270-L270)*I270*IF(J270="",1,J270))))</f>
        <v/>
      </c>
      <c r="P270" s="12" t="n"/>
      <c r="Q270" s="12" t="n"/>
      <c r="R270" s="12" t="n"/>
      <c r="S270" s="12" t="n"/>
      <c r="T270" s="19">
        <f>IF(A270="","",CHOOSE(WEEKDAY(A270,2),"Mon","Tue","Wed","Thu","Fri","Sat","Sun"))</f>
        <v/>
      </c>
      <c r="U270" s="16">
        <f>IF(N270="",NA(),SUM(N$2:N270))</f>
        <v/>
      </c>
    </row>
    <row r="271">
      <c r="A271" s="11" t="n"/>
      <c r="B271" s="12" t="n"/>
      <c r="C271" s="12" t="n"/>
      <c r="D271" s="12" t="n"/>
      <c r="E271" s="13" t="n"/>
      <c r="F271" s="14" t="n"/>
      <c r="G271" s="13" t="n"/>
      <c r="H271" s="14" t="n"/>
      <c r="I271" s="12" t="n"/>
      <c r="J271" s="12" t="n"/>
      <c r="K271" s="15" t="n"/>
      <c r="L271" s="14" t="n"/>
      <c r="M271" s="16">
        <f>IF(OR(F271="",H271="",I271=""),"",(H271-F271)*I271*IF(J271="",1,J271)*IF(D271="Short",-1,1))</f>
        <v/>
      </c>
      <c r="N271" s="16">
        <f>IF(M271="","",M271-IF(K271="",0,K271))</f>
        <v/>
      </c>
      <c r="O271" s="17">
        <f>IF(OR(N271="",L271="",F271="",I271=""),"",IF(F271=L271,"",N271/(ABS(F271-L271)*I271*IF(J271="",1,J271))))</f>
        <v/>
      </c>
      <c r="P271" s="12" t="n"/>
      <c r="Q271" s="12" t="n"/>
      <c r="R271" s="12" t="n"/>
      <c r="S271" s="12" t="n"/>
      <c r="T271" s="19">
        <f>IF(A271="","",CHOOSE(WEEKDAY(A271,2),"Mon","Tue","Wed","Thu","Fri","Sat","Sun"))</f>
        <v/>
      </c>
      <c r="U271" s="16">
        <f>IF(N271="",NA(),SUM(N$2:N271))</f>
        <v/>
      </c>
    </row>
    <row r="272">
      <c r="A272" s="11" t="n"/>
      <c r="B272" s="12" t="n"/>
      <c r="C272" s="12" t="n"/>
      <c r="D272" s="12" t="n"/>
      <c r="E272" s="13" t="n"/>
      <c r="F272" s="14" t="n"/>
      <c r="G272" s="13" t="n"/>
      <c r="H272" s="14" t="n"/>
      <c r="I272" s="12" t="n"/>
      <c r="J272" s="12" t="n"/>
      <c r="K272" s="15" t="n"/>
      <c r="L272" s="14" t="n"/>
      <c r="M272" s="16">
        <f>IF(OR(F272="",H272="",I272=""),"",(H272-F272)*I272*IF(J272="",1,J272)*IF(D272="Short",-1,1))</f>
        <v/>
      </c>
      <c r="N272" s="16">
        <f>IF(M272="","",M272-IF(K272="",0,K272))</f>
        <v/>
      </c>
      <c r="O272" s="17">
        <f>IF(OR(N272="",L272="",F272="",I272=""),"",IF(F272=L272,"",N272/(ABS(F272-L272)*I272*IF(J272="",1,J272))))</f>
        <v/>
      </c>
      <c r="P272" s="12" t="n"/>
      <c r="Q272" s="12" t="n"/>
      <c r="R272" s="12" t="n"/>
      <c r="S272" s="12" t="n"/>
      <c r="T272" s="19">
        <f>IF(A272="","",CHOOSE(WEEKDAY(A272,2),"Mon","Tue","Wed","Thu","Fri","Sat","Sun"))</f>
        <v/>
      </c>
      <c r="U272" s="16">
        <f>IF(N272="",NA(),SUM(N$2:N272))</f>
        <v/>
      </c>
    </row>
    <row r="273">
      <c r="A273" s="11" t="n"/>
      <c r="B273" s="12" t="n"/>
      <c r="C273" s="12" t="n"/>
      <c r="D273" s="12" t="n"/>
      <c r="E273" s="13" t="n"/>
      <c r="F273" s="14" t="n"/>
      <c r="G273" s="13" t="n"/>
      <c r="H273" s="14" t="n"/>
      <c r="I273" s="12" t="n"/>
      <c r="J273" s="12" t="n"/>
      <c r="K273" s="15" t="n"/>
      <c r="L273" s="14" t="n"/>
      <c r="M273" s="16">
        <f>IF(OR(F273="",H273="",I273=""),"",(H273-F273)*I273*IF(J273="",1,J273)*IF(D273="Short",-1,1))</f>
        <v/>
      </c>
      <c r="N273" s="16">
        <f>IF(M273="","",M273-IF(K273="",0,K273))</f>
        <v/>
      </c>
      <c r="O273" s="17">
        <f>IF(OR(N273="",L273="",F273="",I273=""),"",IF(F273=L273,"",N273/(ABS(F273-L273)*I273*IF(J273="",1,J273))))</f>
        <v/>
      </c>
      <c r="P273" s="12" t="n"/>
      <c r="Q273" s="12" t="n"/>
      <c r="R273" s="12" t="n"/>
      <c r="S273" s="12" t="n"/>
      <c r="T273" s="19">
        <f>IF(A273="","",CHOOSE(WEEKDAY(A273,2),"Mon","Tue","Wed","Thu","Fri","Sat","Sun"))</f>
        <v/>
      </c>
      <c r="U273" s="16">
        <f>IF(N273="",NA(),SUM(N$2:N273))</f>
        <v/>
      </c>
    </row>
    <row r="274">
      <c r="A274" s="11" t="n"/>
      <c r="B274" s="12" t="n"/>
      <c r="C274" s="12" t="n"/>
      <c r="D274" s="12" t="n"/>
      <c r="E274" s="13" t="n"/>
      <c r="F274" s="14" t="n"/>
      <c r="G274" s="13" t="n"/>
      <c r="H274" s="14" t="n"/>
      <c r="I274" s="12" t="n"/>
      <c r="J274" s="12" t="n"/>
      <c r="K274" s="15" t="n"/>
      <c r="L274" s="14" t="n"/>
      <c r="M274" s="16">
        <f>IF(OR(F274="",H274="",I274=""),"",(H274-F274)*I274*IF(J274="",1,J274)*IF(D274="Short",-1,1))</f>
        <v/>
      </c>
      <c r="N274" s="16">
        <f>IF(M274="","",M274-IF(K274="",0,K274))</f>
        <v/>
      </c>
      <c r="O274" s="17">
        <f>IF(OR(N274="",L274="",F274="",I274=""),"",IF(F274=L274,"",N274/(ABS(F274-L274)*I274*IF(J274="",1,J274))))</f>
        <v/>
      </c>
      <c r="P274" s="12" t="n"/>
      <c r="Q274" s="12" t="n"/>
      <c r="R274" s="12" t="n"/>
      <c r="S274" s="12" t="n"/>
      <c r="T274" s="19">
        <f>IF(A274="","",CHOOSE(WEEKDAY(A274,2),"Mon","Tue","Wed","Thu","Fri","Sat","Sun"))</f>
        <v/>
      </c>
      <c r="U274" s="16">
        <f>IF(N274="",NA(),SUM(N$2:N274))</f>
        <v/>
      </c>
    </row>
    <row r="275">
      <c r="A275" s="11" t="n"/>
      <c r="B275" s="12" t="n"/>
      <c r="C275" s="12" t="n"/>
      <c r="D275" s="12" t="n"/>
      <c r="E275" s="13" t="n"/>
      <c r="F275" s="14" t="n"/>
      <c r="G275" s="13" t="n"/>
      <c r="H275" s="14" t="n"/>
      <c r="I275" s="12" t="n"/>
      <c r="J275" s="12" t="n"/>
      <c r="K275" s="15" t="n"/>
      <c r="L275" s="14" t="n"/>
      <c r="M275" s="16">
        <f>IF(OR(F275="",H275="",I275=""),"",(H275-F275)*I275*IF(J275="",1,J275)*IF(D275="Short",-1,1))</f>
        <v/>
      </c>
      <c r="N275" s="16">
        <f>IF(M275="","",M275-IF(K275="",0,K275))</f>
        <v/>
      </c>
      <c r="O275" s="17">
        <f>IF(OR(N275="",L275="",F275="",I275=""),"",IF(F275=L275,"",N275/(ABS(F275-L275)*I275*IF(J275="",1,J275))))</f>
        <v/>
      </c>
      <c r="P275" s="12" t="n"/>
      <c r="Q275" s="12" t="n"/>
      <c r="R275" s="12" t="n"/>
      <c r="S275" s="12" t="n"/>
      <c r="T275" s="19">
        <f>IF(A275="","",CHOOSE(WEEKDAY(A275,2),"Mon","Tue","Wed","Thu","Fri","Sat","Sun"))</f>
        <v/>
      </c>
      <c r="U275" s="16">
        <f>IF(N275="",NA(),SUM(N$2:N275))</f>
        <v/>
      </c>
    </row>
    <row r="276">
      <c r="A276" s="11" t="n"/>
      <c r="B276" s="12" t="n"/>
      <c r="C276" s="12" t="n"/>
      <c r="D276" s="12" t="n"/>
      <c r="E276" s="13" t="n"/>
      <c r="F276" s="14" t="n"/>
      <c r="G276" s="13" t="n"/>
      <c r="H276" s="14" t="n"/>
      <c r="I276" s="12" t="n"/>
      <c r="J276" s="12" t="n"/>
      <c r="K276" s="15" t="n"/>
      <c r="L276" s="14" t="n"/>
      <c r="M276" s="16">
        <f>IF(OR(F276="",H276="",I276=""),"",(H276-F276)*I276*IF(J276="",1,J276)*IF(D276="Short",-1,1))</f>
        <v/>
      </c>
      <c r="N276" s="16">
        <f>IF(M276="","",M276-IF(K276="",0,K276))</f>
        <v/>
      </c>
      <c r="O276" s="17">
        <f>IF(OR(N276="",L276="",F276="",I276=""),"",IF(F276=L276,"",N276/(ABS(F276-L276)*I276*IF(J276="",1,J276))))</f>
        <v/>
      </c>
      <c r="P276" s="12" t="n"/>
      <c r="Q276" s="12" t="n"/>
      <c r="R276" s="12" t="n"/>
      <c r="S276" s="12" t="n"/>
      <c r="T276" s="19">
        <f>IF(A276="","",CHOOSE(WEEKDAY(A276,2),"Mon","Tue","Wed","Thu","Fri","Sat","Sun"))</f>
        <v/>
      </c>
      <c r="U276" s="16">
        <f>IF(N276="",NA(),SUM(N$2:N276))</f>
        <v/>
      </c>
    </row>
    <row r="277">
      <c r="A277" s="11" t="n"/>
      <c r="B277" s="12" t="n"/>
      <c r="C277" s="12" t="n"/>
      <c r="D277" s="12" t="n"/>
      <c r="E277" s="13" t="n"/>
      <c r="F277" s="14" t="n"/>
      <c r="G277" s="13" t="n"/>
      <c r="H277" s="14" t="n"/>
      <c r="I277" s="12" t="n"/>
      <c r="J277" s="12" t="n"/>
      <c r="K277" s="15" t="n"/>
      <c r="L277" s="14" t="n"/>
      <c r="M277" s="16">
        <f>IF(OR(F277="",H277="",I277=""),"",(H277-F277)*I277*IF(J277="",1,J277)*IF(D277="Short",-1,1))</f>
        <v/>
      </c>
      <c r="N277" s="16">
        <f>IF(M277="","",M277-IF(K277="",0,K277))</f>
        <v/>
      </c>
      <c r="O277" s="17">
        <f>IF(OR(N277="",L277="",F277="",I277=""),"",IF(F277=L277,"",N277/(ABS(F277-L277)*I277*IF(J277="",1,J277))))</f>
        <v/>
      </c>
      <c r="P277" s="12" t="n"/>
      <c r="Q277" s="12" t="n"/>
      <c r="R277" s="12" t="n"/>
      <c r="S277" s="12" t="n"/>
      <c r="T277" s="19">
        <f>IF(A277="","",CHOOSE(WEEKDAY(A277,2),"Mon","Tue","Wed","Thu","Fri","Sat","Sun"))</f>
        <v/>
      </c>
      <c r="U277" s="16">
        <f>IF(N277="",NA(),SUM(N$2:N277))</f>
        <v/>
      </c>
    </row>
    <row r="278">
      <c r="A278" s="11" t="n"/>
      <c r="B278" s="12" t="n"/>
      <c r="C278" s="12" t="n"/>
      <c r="D278" s="12" t="n"/>
      <c r="E278" s="13" t="n"/>
      <c r="F278" s="14" t="n"/>
      <c r="G278" s="13" t="n"/>
      <c r="H278" s="14" t="n"/>
      <c r="I278" s="12" t="n"/>
      <c r="J278" s="12" t="n"/>
      <c r="K278" s="15" t="n"/>
      <c r="L278" s="14" t="n"/>
      <c r="M278" s="16">
        <f>IF(OR(F278="",H278="",I278=""),"",(H278-F278)*I278*IF(J278="",1,J278)*IF(D278="Short",-1,1))</f>
        <v/>
      </c>
      <c r="N278" s="16">
        <f>IF(M278="","",M278-IF(K278="",0,K278))</f>
        <v/>
      </c>
      <c r="O278" s="17">
        <f>IF(OR(N278="",L278="",F278="",I278=""),"",IF(F278=L278,"",N278/(ABS(F278-L278)*I278*IF(J278="",1,J278))))</f>
        <v/>
      </c>
      <c r="P278" s="12" t="n"/>
      <c r="Q278" s="12" t="n"/>
      <c r="R278" s="12" t="n"/>
      <c r="S278" s="12" t="n"/>
      <c r="T278" s="19">
        <f>IF(A278="","",CHOOSE(WEEKDAY(A278,2),"Mon","Tue","Wed","Thu","Fri","Sat","Sun"))</f>
        <v/>
      </c>
      <c r="U278" s="16">
        <f>IF(N278="",NA(),SUM(N$2:N278))</f>
        <v/>
      </c>
    </row>
    <row r="279">
      <c r="A279" s="11" t="n"/>
      <c r="B279" s="12" t="n"/>
      <c r="C279" s="12" t="n"/>
      <c r="D279" s="12" t="n"/>
      <c r="E279" s="13" t="n"/>
      <c r="F279" s="14" t="n"/>
      <c r="G279" s="13" t="n"/>
      <c r="H279" s="14" t="n"/>
      <c r="I279" s="12" t="n"/>
      <c r="J279" s="12" t="n"/>
      <c r="K279" s="15" t="n"/>
      <c r="L279" s="14" t="n"/>
      <c r="M279" s="16">
        <f>IF(OR(F279="",H279="",I279=""),"",(H279-F279)*I279*IF(J279="",1,J279)*IF(D279="Short",-1,1))</f>
        <v/>
      </c>
      <c r="N279" s="16">
        <f>IF(M279="","",M279-IF(K279="",0,K279))</f>
        <v/>
      </c>
      <c r="O279" s="17">
        <f>IF(OR(N279="",L279="",F279="",I279=""),"",IF(F279=L279,"",N279/(ABS(F279-L279)*I279*IF(J279="",1,J279))))</f>
        <v/>
      </c>
      <c r="P279" s="12" t="n"/>
      <c r="Q279" s="12" t="n"/>
      <c r="R279" s="12" t="n"/>
      <c r="S279" s="12" t="n"/>
      <c r="T279" s="19">
        <f>IF(A279="","",CHOOSE(WEEKDAY(A279,2),"Mon","Tue","Wed","Thu","Fri","Sat","Sun"))</f>
        <v/>
      </c>
      <c r="U279" s="16">
        <f>IF(N279="",NA(),SUM(N$2:N279))</f>
        <v/>
      </c>
    </row>
    <row r="280">
      <c r="A280" s="11" t="n"/>
      <c r="B280" s="12" t="n"/>
      <c r="C280" s="12" t="n"/>
      <c r="D280" s="12" t="n"/>
      <c r="E280" s="13" t="n"/>
      <c r="F280" s="14" t="n"/>
      <c r="G280" s="13" t="n"/>
      <c r="H280" s="14" t="n"/>
      <c r="I280" s="12" t="n"/>
      <c r="J280" s="12" t="n"/>
      <c r="K280" s="15" t="n"/>
      <c r="L280" s="14" t="n"/>
      <c r="M280" s="16">
        <f>IF(OR(F280="",H280="",I280=""),"",(H280-F280)*I280*IF(J280="",1,J280)*IF(D280="Short",-1,1))</f>
        <v/>
      </c>
      <c r="N280" s="16">
        <f>IF(M280="","",M280-IF(K280="",0,K280))</f>
        <v/>
      </c>
      <c r="O280" s="17">
        <f>IF(OR(N280="",L280="",F280="",I280=""),"",IF(F280=L280,"",N280/(ABS(F280-L280)*I280*IF(J280="",1,J280))))</f>
        <v/>
      </c>
      <c r="P280" s="12" t="n"/>
      <c r="Q280" s="12" t="n"/>
      <c r="R280" s="12" t="n"/>
      <c r="S280" s="12" t="n"/>
      <c r="T280" s="19">
        <f>IF(A280="","",CHOOSE(WEEKDAY(A280,2),"Mon","Tue","Wed","Thu","Fri","Sat","Sun"))</f>
        <v/>
      </c>
      <c r="U280" s="16">
        <f>IF(N280="",NA(),SUM(N$2:N280))</f>
        <v/>
      </c>
    </row>
    <row r="281">
      <c r="A281" s="11" t="n"/>
      <c r="B281" s="12" t="n"/>
      <c r="C281" s="12" t="n"/>
      <c r="D281" s="12" t="n"/>
      <c r="E281" s="13" t="n"/>
      <c r="F281" s="14" t="n"/>
      <c r="G281" s="13" t="n"/>
      <c r="H281" s="14" t="n"/>
      <c r="I281" s="12" t="n"/>
      <c r="J281" s="12" t="n"/>
      <c r="K281" s="15" t="n"/>
      <c r="L281" s="14" t="n"/>
      <c r="M281" s="16">
        <f>IF(OR(F281="",H281="",I281=""),"",(H281-F281)*I281*IF(J281="",1,J281)*IF(D281="Short",-1,1))</f>
        <v/>
      </c>
      <c r="N281" s="16">
        <f>IF(M281="","",M281-IF(K281="",0,K281))</f>
        <v/>
      </c>
      <c r="O281" s="17">
        <f>IF(OR(N281="",L281="",F281="",I281=""),"",IF(F281=L281,"",N281/(ABS(F281-L281)*I281*IF(J281="",1,J281))))</f>
        <v/>
      </c>
      <c r="P281" s="12" t="n"/>
      <c r="Q281" s="12" t="n"/>
      <c r="R281" s="12" t="n"/>
      <c r="S281" s="12" t="n"/>
      <c r="T281" s="19">
        <f>IF(A281="","",CHOOSE(WEEKDAY(A281,2),"Mon","Tue","Wed","Thu","Fri","Sat","Sun"))</f>
        <v/>
      </c>
      <c r="U281" s="16">
        <f>IF(N281="",NA(),SUM(N$2:N281))</f>
        <v/>
      </c>
    </row>
    <row r="282">
      <c r="A282" s="11" t="n"/>
      <c r="B282" s="12" t="n"/>
      <c r="C282" s="12" t="n"/>
      <c r="D282" s="12" t="n"/>
      <c r="E282" s="13" t="n"/>
      <c r="F282" s="14" t="n"/>
      <c r="G282" s="13" t="n"/>
      <c r="H282" s="14" t="n"/>
      <c r="I282" s="12" t="n"/>
      <c r="J282" s="12" t="n"/>
      <c r="K282" s="15" t="n"/>
      <c r="L282" s="14" t="n"/>
      <c r="M282" s="16">
        <f>IF(OR(F282="",H282="",I282=""),"",(H282-F282)*I282*IF(J282="",1,J282)*IF(D282="Short",-1,1))</f>
        <v/>
      </c>
      <c r="N282" s="16">
        <f>IF(M282="","",M282-IF(K282="",0,K282))</f>
        <v/>
      </c>
      <c r="O282" s="17">
        <f>IF(OR(N282="",L282="",F282="",I282=""),"",IF(F282=L282,"",N282/(ABS(F282-L282)*I282*IF(J282="",1,J282))))</f>
        <v/>
      </c>
      <c r="P282" s="12" t="n"/>
      <c r="Q282" s="12" t="n"/>
      <c r="R282" s="12" t="n"/>
      <c r="S282" s="12" t="n"/>
      <c r="T282" s="19">
        <f>IF(A282="","",CHOOSE(WEEKDAY(A282,2),"Mon","Tue","Wed","Thu","Fri","Sat","Sun"))</f>
        <v/>
      </c>
      <c r="U282" s="16">
        <f>IF(N282="",NA(),SUM(N$2:N282))</f>
        <v/>
      </c>
    </row>
    <row r="283">
      <c r="A283" s="11" t="n"/>
      <c r="B283" s="12" t="n"/>
      <c r="C283" s="12" t="n"/>
      <c r="D283" s="12" t="n"/>
      <c r="E283" s="13" t="n"/>
      <c r="F283" s="14" t="n"/>
      <c r="G283" s="13" t="n"/>
      <c r="H283" s="14" t="n"/>
      <c r="I283" s="12" t="n"/>
      <c r="J283" s="12" t="n"/>
      <c r="K283" s="15" t="n"/>
      <c r="L283" s="14" t="n"/>
      <c r="M283" s="16">
        <f>IF(OR(F283="",H283="",I283=""),"",(H283-F283)*I283*IF(J283="",1,J283)*IF(D283="Short",-1,1))</f>
        <v/>
      </c>
      <c r="N283" s="16">
        <f>IF(M283="","",M283-IF(K283="",0,K283))</f>
        <v/>
      </c>
      <c r="O283" s="17">
        <f>IF(OR(N283="",L283="",F283="",I283=""),"",IF(F283=L283,"",N283/(ABS(F283-L283)*I283*IF(J283="",1,J283))))</f>
        <v/>
      </c>
      <c r="P283" s="12" t="n"/>
      <c r="Q283" s="12" t="n"/>
      <c r="R283" s="12" t="n"/>
      <c r="S283" s="12" t="n"/>
      <c r="T283" s="19">
        <f>IF(A283="","",CHOOSE(WEEKDAY(A283,2),"Mon","Tue","Wed","Thu","Fri","Sat","Sun"))</f>
        <v/>
      </c>
      <c r="U283" s="16">
        <f>IF(N283="",NA(),SUM(N$2:N283))</f>
        <v/>
      </c>
    </row>
    <row r="284">
      <c r="A284" s="11" t="n"/>
      <c r="B284" s="12" t="n"/>
      <c r="C284" s="12" t="n"/>
      <c r="D284" s="12" t="n"/>
      <c r="E284" s="13" t="n"/>
      <c r="F284" s="14" t="n"/>
      <c r="G284" s="13" t="n"/>
      <c r="H284" s="14" t="n"/>
      <c r="I284" s="12" t="n"/>
      <c r="J284" s="12" t="n"/>
      <c r="K284" s="15" t="n"/>
      <c r="L284" s="14" t="n"/>
      <c r="M284" s="16">
        <f>IF(OR(F284="",H284="",I284=""),"",(H284-F284)*I284*IF(J284="",1,J284)*IF(D284="Short",-1,1))</f>
        <v/>
      </c>
      <c r="N284" s="16">
        <f>IF(M284="","",M284-IF(K284="",0,K284))</f>
        <v/>
      </c>
      <c r="O284" s="17">
        <f>IF(OR(N284="",L284="",F284="",I284=""),"",IF(F284=L284,"",N284/(ABS(F284-L284)*I284*IF(J284="",1,J284))))</f>
        <v/>
      </c>
      <c r="P284" s="12" t="n"/>
      <c r="Q284" s="12" t="n"/>
      <c r="R284" s="12" t="n"/>
      <c r="S284" s="12" t="n"/>
      <c r="T284" s="19">
        <f>IF(A284="","",CHOOSE(WEEKDAY(A284,2),"Mon","Tue","Wed","Thu","Fri","Sat","Sun"))</f>
        <v/>
      </c>
      <c r="U284" s="16">
        <f>IF(N284="",NA(),SUM(N$2:N284))</f>
        <v/>
      </c>
    </row>
    <row r="285">
      <c r="A285" s="11" t="n"/>
      <c r="B285" s="12" t="n"/>
      <c r="C285" s="12" t="n"/>
      <c r="D285" s="12" t="n"/>
      <c r="E285" s="13" t="n"/>
      <c r="F285" s="14" t="n"/>
      <c r="G285" s="13" t="n"/>
      <c r="H285" s="14" t="n"/>
      <c r="I285" s="12" t="n"/>
      <c r="J285" s="12" t="n"/>
      <c r="K285" s="15" t="n"/>
      <c r="L285" s="14" t="n"/>
      <c r="M285" s="16">
        <f>IF(OR(F285="",H285="",I285=""),"",(H285-F285)*I285*IF(J285="",1,J285)*IF(D285="Short",-1,1))</f>
        <v/>
      </c>
      <c r="N285" s="16">
        <f>IF(M285="","",M285-IF(K285="",0,K285))</f>
        <v/>
      </c>
      <c r="O285" s="17">
        <f>IF(OR(N285="",L285="",F285="",I285=""),"",IF(F285=L285,"",N285/(ABS(F285-L285)*I285*IF(J285="",1,J285))))</f>
        <v/>
      </c>
      <c r="P285" s="12" t="n"/>
      <c r="Q285" s="12" t="n"/>
      <c r="R285" s="12" t="n"/>
      <c r="S285" s="12" t="n"/>
      <c r="T285" s="19">
        <f>IF(A285="","",CHOOSE(WEEKDAY(A285,2),"Mon","Tue","Wed","Thu","Fri","Sat","Sun"))</f>
        <v/>
      </c>
      <c r="U285" s="16">
        <f>IF(N285="",NA(),SUM(N$2:N285))</f>
        <v/>
      </c>
    </row>
    <row r="286">
      <c r="A286" s="11" t="n"/>
      <c r="B286" s="12" t="n"/>
      <c r="C286" s="12" t="n"/>
      <c r="D286" s="12" t="n"/>
      <c r="E286" s="13" t="n"/>
      <c r="F286" s="14" t="n"/>
      <c r="G286" s="13" t="n"/>
      <c r="H286" s="14" t="n"/>
      <c r="I286" s="12" t="n"/>
      <c r="J286" s="12" t="n"/>
      <c r="K286" s="15" t="n"/>
      <c r="L286" s="14" t="n"/>
      <c r="M286" s="16">
        <f>IF(OR(F286="",H286="",I286=""),"",(H286-F286)*I286*IF(J286="",1,J286)*IF(D286="Short",-1,1))</f>
        <v/>
      </c>
      <c r="N286" s="16">
        <f>IF(M286="","",M286-IF(K286="",0,K286))</f>
        <v/>
      </c>
      <c r="O286" s="17">
        <f>IF(OR(N286="",L286="",F286="",I286=""),"",IF(F286=L286,"",N286/(ABS(F286-L286)*I286*IF(J286="",1,J286))))</f>
        <v/>
      </c>
      <c r="P286" s="12" t="n"/>
      <c r="Q286" s="12" t="n"/>
      <c r="R286" s="12" t="n"/>
      <c r="S286" s="12" t="n"/>
      <c r="T286" s="19">
        <f>IF(A286="","",CHOOSE(WEEKDAY(A286,2),"Mon","Tue","Wed","Thu","Fri","Sat","Sun"))</f>
        <v/>
      </c>
      <c r="U286" s="16">
        <f>IF(N286="",NA(),SUM(N$2:N286))</f>
        <v/>
      </c>
    </row>
    <row r="287">
      <c r="A287" s="11" t="n"/>
      <c r="B287" s="12" t="n"/>
      <c r="C287" s="12" t="n"/>
      <c r="D287" s="12" t="n"/>
      <c r="E287" s="13" t="n"/>
      <c r="F287" s="14" t="n"/>
      <c r="G287" s="13" t="n"/>
      <c r="H287" s="14" t="n"/>
      <c r="I287" s="12" t="n"/>
      <c r="J287" s="12" t="n"/>
      <c r="K287" s="15" t="n"/>
      <c r="L287" s="14" t="n"/>
      <c r="M287" s="16">
        <f>IF(OR(F287="",H287="",I287=""),"",(H287-F287)*I287*IF(J287="",1,J287)*IF(D287="Short",-1,1))</f>
        <v/>
      </c>
      <c r="N287" s="16">
        <f>IF(M287="","",M287-IF(K287="",0,K287))</f>
        <v/>
      </c>
      <c r="O287" s="17">
        <f>IF(OR(N287="",L287="",F287="",I287=""),"",IF(F287=L287,"",N287/(ABS(F287-L287)*I287*IF(J287="",1,J287))))</f>
        <v/>
      </c>
      <c r="P287" s="12" t="n"/>
      <c r="Q287" s="12" t="n"/>
      <c r="R287" s="12" t="n"/>
      <c r="S287" s="12" t="n"/>
      <c r="T287" s="19">
        <f>IF(A287="","",CHOOSE(WEEKDAY(A287,2),"Mon","Tue","Wed","Thu","Fri","Sat","Sun"))</f>
        <v/>
      </c>
      <c r="U287" s="16">
        <f>IF(N287="",NA(),SUM(N$2:N287))</f>
        <v/>
      </c>
    </row>
    <row r="288">
      <c r="A288" s="11" t="n"/>
      <c r="B288" s="12" t="n"/>
      <c r="C288" s="12" t="n"/>
      <c r="D288" s="12" t="n"/>
      <c r="E288" s="13" t="n"/>
      <c r="F288" s="14" t="n"/>
      <c r="G288" s="13" t="n"/>
      <c r="H288" s="14" t="n"/>
      <c r="I288" s="12" t="n"/>
      <c r="J288" s="12" t="n"/>
      <c r="K288" s="15" t="n"/>
      <c r="L288" s="14" t="n"/>
      <c r="M288" s="16">
        <f>IF(OR(F288="",H288="",I288=""),"",(H288-F288)*I288*IF(J288="",1,J288)*IF(D288="Short",-1,1))</f>
        <v/>
      </c>
      <c r="N288" s="16">
        <f>IF(M288="","",M288-IF(K288="",0,K288))</f>
        <v/>
      </c>
      <c r="O288" s="17">
        <f>IF(OR(N288="",L288="",F288="",I288=""),"",IF(F288=L288,"",N288/(ABS(F288-L288)*I288*IF(J288="",1,J288))))</f>
        <v/>
      </c>
      <c r="P288" s="12" t="n"/>
      <c r="Q288" s="12" t="n"/>
      <c r="R288" s="12" t="n"/>
      <c r="S288" s="12" t="n"/>
      <c r="T288" s="19">
        <f>IF(A288="","",CHOOSE(WEEKDAY(A288,2),"Mon","Tue","Wed","Thu","Fri","Sat","Sun"))</f>
        <v/>
      </c>
      <c r="U288" s="16">
        <f>IF(N288="",NA(),SUM(N$2:N288))</f>
        <v/>
      </c>
    </row>
    <row r="289">
      <c r="A289" s="11" t="n"/>
      <c r="B289" s="12" t="n"/>
      <c r="C289" s="12" t="n"/>
      <c r="D289" s="12" t="n"/>
      <c r="E289" s="13" t="n"/>
      <c r="F289" s="14" t="n"/>
      <c r="G289" s="13" t="n"/>
      <c r="H289" s="14" t="n"/>
      <c r="I289" s="12" t="n"/>
      <c r="J289" s="12" t="n"/>
      <c r="K289" s="15" t="n"/>
      <c r="L289" s="14" t="n"/>
      <c r="M289" s="16">
        <f>IF(OR(F289="",H289="",I289=""),"",(H289-F289)*I289*IF(J289="",1,J289)*IF(D289="Short",-1,1))</f>
        <v/>
      </c>
      <c r="N289" s="16">
        <f>IF(M289="","",M289-IF(K289="",0,K289))</f>
        <v/>
      </c>
      <c r="O289" s="17">
        <f>IF(OR(N289="",L289="",F289="",I289=""),"",IF(F289=L289,"",N289/(ABS(F289-L289)*I289*IF(J289="",1,J289))))</f>
        <v/>
      </c>
      <c r="P289" s="12" t="n"/>
      <c r="Q289" s="12" t="n"/>
      <c r="R289" s="12" t="n"/>
      <c r="S289" s="12" t="n"/>
      <c r="T289" s="19">
        <f>IF(A289="","",CHOOSE(WEEKDAY(A289,2),"Mon","Tue","Wed","Thu","Fri","Sat","Sun"))</f>
        <v/>
      </c>
      <c r="U289" s="16">
        <f>IF(N289="",NA(),SUM(N$2:N289))</f>
        <v/>
      </c>
    </row>
    <row r="290">
      <c r="A290" s="11" t="n"/>
      <c r="B290" s="12" t="n"/>
      <c r="C290" s="12" t="n"/>
      <c r="D290" s="12" t="n"/>
      <c r="E290" s="13" t="n"/>
      <c r="F290" s="14" t="n"/>
      <c r="G290" s="13" t="n"/>
      <c r="H290" s="14" t="n"/>
      <c r="I290" s="12" t="n"/>
      <c r="J290" s="12" t="n"/>
      <c r="K290" s="15" t="n"/>
      <c r="L290" s="14" t="n"/>
      <c r="M290" s="16">
        <f>IF(OR(F290="",H290="",I290=""),"",(H290-F290)*I290*IF(J290="",1,J290)*IF(D290="Short",-1,1))</f>
        <v/>
      </c>
      <c r="N290" s="16">
        <f>IF(M290="","",M290-IF(K290="",0,K290))</f>
        <v/>
      </c>
      <c r="O290" s="17">
        <f>IF(OR(N290="",L290="",F290="",I290=""),"",IF(F290=L290,"",N290/(ABS(F290-L290)*I290*IF(J290="",1,J290))))</f>
        <v/>
      </c>
      <c r="P290" s="12" t="n"/>
      <c r="Q290" s="12" t="n"/>
      <c r="R290" s="12" t="n"/>
      <c r="S290" s="12" t="n"/>
      <c r="T290" s="19">
        <f>IF(A290="","",CHOOSE(WEEKDAY(A290,2),"Mon","Tue","Wed","Thu","Fri","Sat","Sun"))</f>
        <v/>
      </c>
      <c r="U290" s="16">
        <f>IF(N290="",NA(),SUM(N$2:N290))</f>
        <v/>
      </c>
    </row>
    <row r="291">
      <c r="A291" s="11" t="n"/>
      <c r="B291" s="12" t="n"/>
      <c r="C291" s="12" t="n"/>
      <c r="D291" s="12" t="n"/>
      <c r="E291" s="13" t="n"/>
      <c r="F291" s="14" t="n"/>
      <c r="G291" s="13" t="n"/>
      <c r="H291" s="14" t="n"/>
      <c r="I291" s="12" t="n"/>
      <c r="J291" s="12" t="n"/>
      <c r="K291" s="15" t="n"/>
      <c r="L291" s="14" t="n"/>
      <c r="M291" s="16">
        <f>IF(OR(F291="",H291="",I291=""),"",(H291-F291)*I291*IF(J291="",1,J291)*IF(D291="Short",-1,1))</f>
        <v/>
      </c>
      <c r="N291" s="16">
        <f>IF(M291="","",M291-IF(K291="",0,K291))</f>
        <v/>
      </c>
      <c r="O291" s="17">
        <f>IF(OR(N291="",L291="",F291="",I291=""),"",IF(F291=L291,"",N291/(ABS(F291-L291)*I291*IF(J291="",1,J291))))</f>
        <v/>
      </c>
      <c r="P291" s="12" t="n"/>
      <c r="Q291" s="12" t="n"/>
      <c r="R291" s="12" t="n"/>
      <c r="S291" s="12" t="n"/>
      <c r="T291" s="19">
        <f>IF(A291="","",CHOOSE(WEEKDAY(A291,2),"Mon","Tue","Wed","Thu","Fri","Sat","Sun"))</f>
        <v/>
      </c>
      <c r="U291" s="16">
        <f>IF(N291="",NA(),SUM(N$2:N291))</f>
        <v/>
      </c>
    </row>
    <row r="292">
      <c r="A292" s="11" t="n"/>
      <c r="B292" s="12" t="n"/>
      <c r="C292" s="12" t="n"/>
      <c r="D292" s="12" t="n"/>
      <c r="E292" s="13" t="n"/>
      <c r="F292" s="14" t="n"/>
      <c r="G292" s="13" t="n"/>
      <c r="H292" s="14" t="n"/>
      <c r="I292" s="12" t="n"/>
      <c r="J292" s="12" t="n"/>
      <c r="K292" s="15" t="n"/>
      <c r="L292" s="14" t="n"/>
      <c r="M292" s="16">
        <f>IF(OR(F292="",H292="",I292=""),"",(H292-F292)*I292*IF(J292="",1,J292)*IF(D292="Short",-1,1))</f>
        <v/>
      </c>
      <c r="N292" s="16">
        <f>IF(M292="","",M292-IF(K292="",0,K292))</f>
        <v/>
      </c>
      <c r="O292" s="17">
        <f>IF(OR(N292="",L292="",F292="",I292=""),"",IF(F292=L292,"",N292/(ABS(F292-L292)*I292*IF(J292="",1,J292))))</f>
        <v/>
      </c>
      <c r="P292" s="12" t="n"/>
      <c r="Q292" s="12" t="n"/>
      <c r="R292" s="12" t="n"/>
      <c r="S292" s="12" t="n"/>
      <c r="T292" s="19">
        <f>IF(A292="","",CHOOSE(WEEKDAY(A292,2),"Mon","Tue","Wed","Thu","Fri","Sat","Sun"))</f>
        <v/>
      </c>
      <c r="U292" s="16">
        <f>IF(N292="",NA(),SUM(N$2:N292))</f>
        <v/>
      </c>
    </row>
    <row r="293">
      <c r="A293" s="11" t="n"/>
      <c r="B293" s="12" t="n"/>
      <c r="C293" s="12" t="n"/>
      <c r="D293" s="12" t="n"/>
      <c r="E293" s="13" t="n"/>
      <c r="F293" s="14" t="n"/>
      <c r="G293" s="13" t="n"/>
      <c r="H293" s="14" t="n"/>
      <c r="I293" s="12" t="n"/>
      <c r="J293" s="12" t="n"/>
      <c r="K293" s="15" t="n"/>
      <c r="L293" s="14" t="n"/>
      <c r="M293" s="16">
        <f>IF(OR(F293="",H293="",I293=""),"",(H293-F293)*I293*IF(J293="",1,J293)*IF(D293="Short",-1,1))</f>
        <v/>
      </c>
      <c r="N293" s="16">
        <f>IF(M293="","",M293-IF(K293="",0,K293))</f>
        <v/>
      </c>
      <c r="O293" s="17">
        <f>IF(OR(N293="",L293="",F293="",I293=""),"",IF(F293=L293,"",N293/(ABS(F293-L293)*I293*IF(J293="",1,J293))))</f>
        <v/>
      </c>
      <c r="P293" s="12" t="n"/>
      <c r="Q293" s="12" t="n"/>
      <c r="R293" s="12" t="n"/>
      <c r="S293" s="12" t="n"/>
      <c r="T293" s="19">
        <f>IF(A293="","",CHOOSE(WEEKDAY(A293,2),"Mon","Tue","Wed","Thu","Fri","Sat","Sun"))</f>
        <v/>
      </c>
      <c r="U293" s="16">
        <f>IF(N293="",NA(),SUM(N$2:N293))</f>
        <v/>
      </c>
    </row>
    <row r="294">
      <c r="A294" s="11" t="n"/>
      <c r="B294" s="12" t="n"/>
      <c r="C294" s="12" t="n"/>
      <c r="D294" s="12" t="n"/>
      <c r="E294" s="13" t="n"/>
      <c r="F294" s="14" t="n"/>
      <c r="G294" s="13" t="n"/>
      <c r="H294" s="14" t="n"/>
      <c r="I294" s="12" t="n"/>
      <c r="J294" s="12" t="n"/>
      <c r="K294" s="15" t="n"/>
      <c r="L294" s="14" t="n"/>
      <c r="M294" s="16">
        <f>IF(OR(F294="",H294="",I294=""),"",(H294-F294)*I294*IF(J294="",1,J294)*IF(D294="Short",-1,1))</f>
        <v/>
      </c>
      <c r="N294" s="16">
        <f>IF(M294="","",M294-IF(K294="",0,K294))</f>
        <v/>
      </c>
      <c r="O294" s="17">
        <f>IF(OR(N294="",L294="",F294="",I294=""),"",IF(F294=L294,"",N294/(ABS(F294-L294)*I294*IF(J294="",1,J294))))</f>
        <v/>
      </c>
      <c r="P294" s="12" t="n"/>
      <c r="Q294" s="12" t="n"/>
      <c r="R294" s="12" t="n"/>
      <c r="S294" s="12" t="n"/>
      <c r="T294" s="19">
        <f>IF(A294="","",CHOOSE(WEEKDAY(A294,2),"Mon","Tue","Wed","Thu","Fri","Sat","Sun"))</f>
        <v/>
      </c>
      <c r="U294" s="16">
        <f>IF(N294="",NA(),SUM(N$2:N294))</f>
        <v/>
      </c>
    </row>
    <row r="295">
      <c r="A295" s="11" t="n"/>
      <c r="B295" s="12" t="n"/>
      <c r="C295" s="12" t="n"/>
      <c r="D295" s="12" t="n"/>
      <c r="E295" s="13" t="n"/>
      <c r="F295" s="14" t="n"/>
      <c r="G295" s="13" t="n"/>
      <c r="H295" s="14" t="n"/>
      <c r="I295" s="12" t="n"/>
      <c r="J295" s="12" t="n"/>
      <c r="K295" s="15" t="n"/>
      <c r="L295" s="14" t="n"/>
      <c r="M295" s="16">
        <f>IF(OR(F295="",H295="",I295=""),"",(H295-F295)*I295*IF(J295="",1,J295)*IF(D295="Short",-1,1))</f>
        <v/>
      </c>
      <c r="N295" s="16">
        <f>IF(M295="","",M295-IF(K295="",0,K295))</f>
        <v/>
      </c>
      <c r="O295" s="17">
        <f>IF(OR(N295="",L295="",F295="",I295=""),"",IF(F295=L295,"",N295/(ABS(F295-L295)*I295*IF(J295="",1,J295))))</f>
        <v/>
      </c>
      <c r="P295" s="12" t="n"/>
      <c r="Q295" s="12" t="n"/>
      <c r="R295" s="12" t="n"/>
      <c r="S295" s="12" t="n"/>
      <c r="T295" s="19">
        <f>IF(A295="","",CHOOSE(WEEKDAY(A295,2),"Mon","Tue","Wed","Thu","Fri","Sat","Sun"))</f>
        <v/>
      </c>
      <c r="U295" s="16">
        <f>IF(N295="",NA(),SUM(N$2:N295))</f>
        <v/>
      </c>
    </row>
    <row r="296">
      <c r="A296" s="11" t="n"/>
      <c r="B296" s="12" t="n"/>
      <c r="C296" s="12" t="n"/>
      <c r="D296" s="12" t="n"/>
      <c r="E296" s="13" t="n"/>
      <c r="F296" s="14" t="n"/>
      <c r="G296" s="13" t="n"/>
      <c r="H296" s="14" t="n"/>
      <c r="I296" s="12" t="n"/>
      <c r="J296" s="12" t="n"/>
      <c r="K296" s="15" t="n"/>
      <c r="L296" s="14" t="n"/>
      <c r="M296" s="16">
        <f>IF(OR(F296="",H296="",I296=""),"",(H296-F296)*I296*IF(J296="",1,J296)*IF(D296="Short",-1,1))</f>
        <v/>
      </c>
      <c r="N296" s="16">
        <f>IF(M296="","",M296-IF(K296="",0,K296))</f>
        <v/>
      </c>
      <c r="O296" s="17">
        <f>IF(OR(N296="",L296="",F296="",I296=""),"",IF(F296=L296,"",N296/(ABS(F296-L296)*I296*IF(J296="",1,J296))))</f>
        <v/>
      </c>
      <c r="P296" s="12" t="n"/>
      <c r="Q296" s="12" t="n"/>
      <c r="R296" s="12" t="n"/>
      <c r="S296" s="12" t="n"/>
      <c r="T296" s="19">
        <f>IF(A296="","",CHOOSE(WEEKDAY(A296,2),"Mon","Tue","Wed","Thu","Fri","Sat","Sun"))</f>
        <v/>
      </c>
      <c r="U296" s="16">
        <f>IF(N296="",NA(),SUM(N$2:N296))</f>
        <v/>
      </c>
    </row>
    <row r="297">
      <c r="A297" s="11" t="n"/>
      <c r="B297" s="12" t="n"/>
      <c r="C297" s="12" t="n"/>
      <c r="D297" s="12" t="n"/>
      <c r="E297" s="13" t="n"/>
      <c r="F297" s="14" t="n"/>
      <c r="G297" s="13" t="n"/>
      <c r="H297" s="14" t="n"/>
      <c r="I297" s="12" t="n"/>
      <c r="J297" s="12" t="n"/>
      <c r="K297" s="15" t="n"/>
      <c r="L297" s="14" t="n"/>
      <c r="M297" s="16">
        <f>IF(OR(F297="",H297="",I297=""),"",(H297-F297)*I297*IF(J297="",1,J297)*IF(D297="Short",-1,1))</f>
        <v/>
      </c>
      <c r="N297" s="16">
        <f>IF(M297="","",M297-IF(K297="",0,K297))</f>
        <v/>
      </c>
      <c r="O297" s="17">
        <f>IF(OR(N297="",L297="",F297="",I297=""),"",IF(F297=L297,"",N297/(ABS(F297-L297)*I297*IF(J297="",1,J297))))</f>
        <v/>
      </c>
      <c r="P297" s="12" t="n"/>
      <c r="Q297" s="12" t="n"/>
      <c r="R297" s="12" t="n"/>
      <c r="S297" s="12" t="n"/>
      <c r="T297" s="19">
        <f>IF(A297="","",CHOOSE(WEEKDAY(A297,2),"Mon","Tue","Wed","Thu","Fri","Sat","Sun"))</f>
        <v/>
      </c>
      <c r="U297" s="16">
        <f>IF(N297="",NA(),SUM(N$2:N297))</f>
        <v/>
      </c>
    </row>
    <row r="298">
      <c r="A298" s="11" t="n"/>
      <c r="B298" s="12" t="n"/>
      <c r="C298" s="12" t="n"/>
      <c r="D298" s="12" t="n"/>
      <c r="E298" s="13" t="n"/>
      <c r="F298" s="14" t="n"/>
      <c r="G298" s="13" t="n"/>
      <c r="H298" s="14" t="n"/>
      <c r="I298" s="12" t="n"/>
      <c r="J298" s="12" t="n"/>
      <c r="K298" s="15" t="n"/>
      <c r="L298" s="14" t="n"/>
      <c r="M298" s="16">
        <f>IF(OR(F298="",H298="",I298=""),"",(H298-F298)*I298*IF(J298="",1,J298)*IF(D298="Short",-1,1))</f>
        <v/>
      </c>
      <c r="N298" s="16">
        <f>IF(M298="","",M298-IF(K298="",0,K298))</f>
        <v/>
      </c>
      <c r="O298" s="17">
        <f>IF(OR(N298="",L298="",F298="",I298=""),"",IF(F298=L298,"",N298/(ABS(F298-L298)*I298*IF(J298="",1,J298))))</f>
        <v/>
      </c>
      <c r="P298" s="12" t="n"/>
      <c r="Q298" s="12" t="n"/>
      <c r="R298" s="12" t="n"/>
      <c r="S298" s="12" t="n"/>
      <c r="T298" s="19">
        <f>IF(A298="","",CHOOSE(WEEKDAY(A298,2),"Mon","Tue","Wed","Thu","Fri","Sat","Sun"))</f>
        <v/>
      </c>
      <c r="U298" s="16">
        <f>IF(N298="",NA(),SUM(N$2:N298))</f>
        <v/>
      </c>
    </row>
    <row r="299">
      <c r="A299" s="11" t="n"/>
      <c r="B299" s="12" t="n"/>
      <c r="C299" s="12" t="n"/>
      <c r="D299" s="12" t="n"/>
      <c r="E299" s="13" t="n"/>
      <c r="F299" s="14" t="n"/>
      <c r="G299" s="13" t="n"/>
      <c r="H299" s="14" t="n"/>
      <c r="I299" s="12" t="n"/>
      <c r="J299" s="12" t="n"/>
      <c r="K299" s="15" t="n"/>
      <c r="L299" s="14" t="n"/>
      <c r="M299" s="16">
        <f>IF(OR(F299="",H299="",I299=""),"",(H299-F299)*I299*IF(J299="",1,J299)*IF(D299="Short",-1,1))</f>
        <v/>
      </c>
      <c r="N299" s="16">
        <f>IF(M299="","",M299-IF(K299="",0,K299))</f>
        <v/>
      </c>
      <c r="O299" s="17">
        <f>IF(OR(N299="",L299="",F299="",I299=""),"",IF(F299=L299,"",N299/(ABS(F299-L299)*I299*IF(J299="",1,J299))))</f>
        <v/>
      </c>
      <c r="P299" s="12" t="n"/>
      <c r="Q299" s="12" t="n"/>
      <c r="R299" s="12" t="n"/>
      <c r="S299" s="12" t="n"/>
      <c r="T299" s="19">
        <f>IF(A299="","",CHOOSE(WEEKDAY(A299,2),"Mon","Tue","Wed","Thu","Fri","Sat","Sun"))</f>
        <v/>
      </c>
      <c r="U299" s="16">
        <f>IF(N299="",NA(),SUM(N$2:N299))</f>
        <v/>
      </c>
    </row>
    <row r="300">
      <c r="A300" s="11" t="n"/>
      <c r="B300" s="12" t="n"/>
      <c r="C300" s="12" t="n"/>
      <c r="D300" s="12" t="n"/>
      <c r="E300" s="13" t="n"/>
      <c r="F300" s="14" t="n"/>
      <c r="G300" s="13" t="n"/>
      <c r="H300" s="14" t="n"/>
      <c r="I300" s="12" t="n"/>
      <c r="J300" s="12" t="n"/>
      <c r="K300" s="15" t="n"/>
      <c r="L300" s="14" t="n"/>
      <c r="M300" s="16">
        <f>IF(OR(F300="",H300="",I300=""),"",(H300-F300)*I300*IF(J300="",1,J300)*IF(D300="Short",-1,1))</f>
        <v/>
      </c>
      <c r="N300" s="16">
        <f>IF(M300="","",M300-IF(K300="",0,K300))</f>
        <v/>
      </c>
      <c r="O300" s="17">
        <f>IF(OR(N300="",L300="",F300="",I300=""),"",IF(F300=L300,"",N300/(ABS(F300-L300)*I300*IF(J300="",1,J300))))</f>
        <v/>
      </c>
      <c r="P300" s="12" t="n"/>
      <c r="Q300" s="12" t="n"/>
      <c r="R300" s="12" t="n"/>
      <c r="S300" s="12" t="n"/>
      <c r="T300" s="19">
        <f>IF(A300="","",CHOOSE(WEEKDAY(A300,2),"Mon","Tue","Wed","Thu","Fri","Sat","Sun"))</f>
        <v/>
      </c>
      <c r="U300" s="16">
        <f>IF(N300="",NA(),SUM(N$2:N300))</f>
        <v/>
      </c>
    </row>
    <row r="301">
      <c r="A301" s="11" t="n"/>
      <c r="B301" s="12" t="n"/>
      <c r="C301" s="12" t="n"/>
      <c r="D301" s="12" t="n"/>
      <c r="E301" s="13" t="n"/>
      <c r="F301" s="14" t="n"/>
      <c r="G301" s="13" t="n"/>
      <c r="H301" s="14" t="n"/>
      <c r="I301" s="12" t="n"/>
      <c r="J301" s="12" t="n"/>
      <c r="K301" s="15" t="n"/>
      <c r="L301" s="14" t="n"/>
      <c r="M301" s="16">
        <f>IF(OR(F301="",H301="",I301=""),"",(H301-F301)*I301*IF(J301="",1,J301)*IF(D301="Short",-1,1))</f>
        <v/>
      </c>
      <c r="N301" s="16">
        <f>IF(M301="","",M301-IF(K301="",0,K301))</f>
        <v/>
      </c>
      <c r="O301" s="17">
        <f>IF(OR(N301="",L301="",F301="",I301=""),"",IF(F301=L301,"",N301/(ABS(F301-L301)*I301*IF(J301="",1,J301))))</f>
        <v/>
      </c>
      <c r="P301" s="12" t="n"/>
      <c r="Q301" s="12" t="n"/>
      <c r="R301" s="12" t="n"/>
      <c r="S301" s="12" t="n"/>
      <c r="T301" s="19">
        <f>IF(A301="","",CHOOSE(WEEKDAY(A301,2),"Mon","Tue","Wed","Thu","Fri","Sat","Sun"))</f>
        <v/>
      </c>
      <c r="U301" s="16">
        <f>IF(N301="",NA(),SUM(N$2:N301))</f>
        <v/>
      </c>
    </row>
    <row r="302">
      <c r="A302" s="11" t="n"/>
      <c r="B302" s="12" t="n"/>
      <c r="C302" s="12" t="n"/>
      <c r="D302" s="12" t="n"/>
      <c r="E302" s="13" t="n"/>
      <c r="F302" s="14" t="n"/>
      <c r="G302" s="13" t="n"/>
      <c r="H302" s="14" t="n"/>
      <c r="I302" s="12" t="n"/>
      <c r="J302" s="12" t="n"/>
      <c r="K302" s="15" t="n"/>
      <c r="L302" s="14" t="n"/>
      <c r="M302" s="16">
        <f>IF(OR(F302="",H302="",I302=""),"",(H302-F302)*I302*IF(J302="",1,J302)*IF(D302="Short",-1,1))</f>
        <v/>
      </c>
      <c r="N302" s="16">
        <f>IF(M302="","",M302-IF(K302="",0,K302))</f>
        <v/>
      </c>
      <c r="O302" s="17">
        <f>IF(OR(N302="",L302="",F302="",I302=""),"",IF(F302=L302,"",N302/(ABS(F302-L302)*I302*IF(J302="",1,J302))))</f>
        <v/>
      </c>
      <c r="P302" s="12" t="n"/>
      <c r="Q302" s="12" t="n"/>
      <c r="R302" s="12" t="n"/>
      <c r="S302" s="12" t="n"/>
      <c r="T302" s="19">
        <f>IF(A302="","",CHOOSE(WEEKDAY(A302,2),"Mon","Tue","Wed","Thu","Fri","Sat","Sun"))</f>
        <v/>
      </c>
      <c r="U302" s="16">
        <f>IF(N302="",NA(),SUM(N$2:N302))</f>
        <v/>
      </c>
    </row>
    <row r="303">
      <c r="A303" s="11" t="n"/>
      <c r="B303" s="12" t="n"/>
      <c r="C303" s="12" t="n"/>
      <c r="D303" s="12" t="n"/>
      <c r="E303" s="13" t="n"/>
      <c r="F303" s="14" t="n"/>
      <c r="G303" s="13" t="n"/>
      <c r="H303" s="14" t="n"/>
      <c r="I303" s="12" t="n"/>
      <c r="J303" s="12" t="n"/>
      <c r="K303" s="15" t="n"/>
      <c r="L303" s="14" t="n"/>
      <c r="M303" s="16">
        <f>IF(OR(F303="",H303="",I303=""),"",(H303-F303)*I303*IF(J303="",1,J303)*IF(D303="Short",-1,1))</f>
        <v/>
      </c>
      <c r="N303" s="16">
        <f>IF(M303="","",M303-IF(K303="",0,K303))</f>
        <v/>
      </c>
      <c r="O303" s="17">
        <f>IF(OR(N303="",L303="",F303="",I303=""),"",IF(F303=L303,"",N303/(ABS(F303-L303)*I303*IF(J303="",1,J303))))</f>
        <v/>
      </c>
      <c r="P303" s="12" t="n"/>
      <c r="Q303" s="12" t="n"/>
      <c r="R303" s="12" t="n"/>
      <c r="S303" s="12" t="n"/>
      <c r="T303" s="19">
        <f>IF(A303="","",CHOOSE(WEEKDAY(A303,2),"Mon","Tue","Wed","Thu","Fri","Sat","Sun"))</f>
        <v/>
      </c>
      <c r="U303" s="16">
        <f>IF(N303="",NA(),SUM(N$2:N303))</f>
        <v/>
      </c>
    </row>
    <row r="304">
      <c r="A304" s="11" t="n"/>
      <c r="B304" s="12" t="n"/>
      <c r="C304" s="12" t="n"/>
      <c r="D304" s="12" t="n"/>
      <c r="E304" s="13" t="n"/>
      <c r="F304" s="14" t="n"/>
      <c r="G304" s="13" t="n"/>
      <c r="H304" s="14" t="n"/>
      <c r="I304" s="12" t="n"/>
      <c r="J304" s="12" t="n"/>
      <c r="K304" s="15" t="n"/>
      <c r="L304" s="14" t="n"/>
      <c r="M304" s="16">
        <f>IF(OR(F304="",H304="",I304=""),"",(H304-F304)*I304*IF(J304="",1,J304)*IF(D304="Short",-1,1))</f>
        <v/>
      </c>
      <c r="N304" s="16">
        <f>IF(M304="","",M304-IF(K304="",0,K304))</f>
        <v/>
      </c>
      <c r="O304" s="17">
        <f>IF(OR(N304="",L304="",F304="",I304=""),"",IF(F304=L304,"",N304/(ABS(F304-L304)*I304*IF(J304="",1,J304))))</f>
        <v/>
      </c>
      <c r="P304" s="12" t="n"/>
      <c r="Q304" s="12" t="n"/>
      <c r="R304" s="12" t="n"/>
      <c r="S304" s="12" t="n"/>
      <c r="T304" s="19">
        <f>IF(A304="","",CHOOSE(WEEKDAY(A304,2),"Mon","Tue","Wed","Thu","Fri","Sat","Sun"))</f>
        <v/>
      </c>
      <c r="U304" s="16">
        <f>IF(N304="",NA(),SUM(N$2:N304))</f>
        <v/>
      </c>
    </row>
    <row r="305">
      <c r="A305" s="11" t="n"/>
      <c r="B305" s="12" t="n"/>
      <c r="C305" s="12" t="n"/>
      <c r="D305" s="12" t="n"/>
      <c r="E305" s="13" t="n"/>
      <c r="F305" s="14" t="n"/>
      <c r="G305" s="13" t="n"/>
      <c r="H305" s="14" t="n"/>
      <c r="I305" s="12" t="n"/>
      <c r="J305" s="12" t="n"/>
      <c r="K305" s="15" t="n"/>
      <c r="L305" s="14" t="n"/>
      <c r="M305" s="16">
        <f>IF(OR(F305="",H305="",I305=""),"",(H305-F305)*I305*IF(J305="",1,J305)*IF(D305="Short",-1,1))</f>
        <v/>
      </c>
      <c r="N305" s="16">
        <f>IF(M305="","",M305-IF(K305="",0,K305))</f>
        <v/>
      </c>
      <c r="O305" s="17">
        <f>IF(OR(N305="",L305="",F305="",I305=""),"",IF(F305=L305,"",N305/(ABS(F305-L305)*I305*IF(J305="",1,J305))))</f>
        <v/>
      </c>
      <c r="P305" s="12" t="n"/>
      <c r="Q305" s="12" t="n"/>
      <c r="R305" s="12" t="n"/>
      <c r="S305" s="12" t="n"/>
      <c r="T305" s="19">
        <f>IF(A305="","",CHOOSE(WEEKDAY(A305,2),"Mon","Tue","Wed","Thu","Fri","Sat","Sun"))</f>
        <v/>
      </c>
      <c r="U305" s="16">
        <f>IF(N305="",NA(),SUM(N$2:N305))</f>
        <v/>
      </c>
    </row>
    <row r="306">
      <c r="A306" s="11" t="n"/>
      <c r="B306" s="12" t="n"/>
      <c r="C306" s="12" t="n"/>
      <c r="D306" s="12" t="n"/>
      <c r="E306" s="13" t="n"/>
      <c r="F306" s="14" t="n"/>
      <c r="G306" s="13" t="n"/>
      <c r="H306" s="14" t="n"/>
      <c r="I306" s="12" t="n"/>
      <c r="J306" s="12" t="n"/>
      <c r="K306" s="15" t="n"/>
      <c r="L306" s="14" t="n"/>
      <c r="M306" s="16">
        <f>IF(OR(F306="",H306="",I306=""),"",(H306-F306)*I306*IF(J306="",1,J306)*IF(D306="Short",-1,1))</f>
        <v/>
      </c>
      <c r="N306" s="16">
        <f>IF(M306="","",M306-IF(K306="",0,K306))</f>
        <v/>
      </c>
      <c r="O306" s="17">
        <f>IF(OR(N306="",L306="",F306="",I306=""),"",IF(F306=L306,"",N306/(ABS(F306-L306)*I306*IF(J306="",1,J306))))</f>
        <v/>
      </c>
      <c r="P306" s="12" t="n"/>
      <c r="Q306" s="12" t="n"/>
      <c r="R306" s="12" t="n"/>
      <c r="S306" s="12" t="n"/>
      <c r="T306" s="19">
        <f>IF(A306="","",CHOOSE(WEEKDAY(A306,2),"Mon","Tue","Wed","Thu","Fri","Sat","Sun"))</f>
        <v/>
      </c>
      <c r="U306" s="16">
        <f>IF(N306="",NA(),SUM(N$2:N306))</f>
        <v/>
      </c>
    </row>
    <row r="307">
      <c r="A307" s="11" t="n"/>
      <c r="B307" s="12" t="n"/>
      <c r="C307" s="12" t="n"/>
      <c r="D307" s="12" t="n"/>
      <c r="E307" s="13" t="n"/>
      <c r="F307" s="14" t="n"/>
      <c r="G307" s="13" t="n"/>
      <c r="H307" s="14" t="n"/>
      <c r="I307" s="12" t="n"/>
      <c r="J307" s="12" t="n"/>
      <c r="K307" s="15" t="n"/>
      <c r="L307" s="14" t="n"/>
      <c r="M307" s="16">
        <f>IF(OR(F307="",H307="",I307=""),"",(H307-F307)*I307*IF(J307="",1,J307)*IF(D307="Short",-1,1))</f>
        <v/>
      </c>
      <c r="N307" s="16">
        <f>IF(M307="","",M307-IF(K307="",0,K307))</f>
        <v/>
      </c>
      <c r="O307" s="17">
        <f>IF(OR(N307="",L307="",F307="",I307=""),"",IF(F307=L307,"",N307/(ABS(F307-L307)*I307*IF(J307="",1,J307))))</f>
        <v/>
      </c>
      <c r="P307" s="12" t="n"/>
      <c r="Q307" s="12" t="n"/>
      <c r="R307" s="12" t="n"/>
      <c r="S307" s="12" t="n"/>
      <c r="T307" s="19">
        <f>IF(A307="","",CHOOSE(WEEKDAY(A307,2),"Mon","Tue","Wed","Thu","Fri","Sat","Sun"))</f>
        <v/>
      </c>
      <c r="U307" s="16">
        <f>IF(N307="",NA(),SUM(N$2:N307))</f>
        <v/>
      </c>
    </row>
    <row r="308">
      <c r="A308" s="11" t="n"/>
      <c r="B308" s="12" t="n"/>
      <c r="C308" s="12" t="n"/>
      <c r="D308" s="12" t="n"/>
      <c r="E308" s="13" t="n"/>
      <c r="F308" s="14" t="n"/>
      <c r="G308" s="13" t="n"/>
      <c r="H308" s="14" t="n"/>
      <c r="I308" s="12" t="n"/>
      <c r="J308" s="12" t="n"/>
      <c r="K308" s="15" t="n"/>
      <c r="L308" s="14" t="n"/>
      <c r="M308" s="16">
        <f>IF(OR(F308="",H308="",I308=""),"",(H308-F308)*I308*IF(J308="",1,J308)*IF(D308="Short",-1,1))</f>
        <v/>
      </c>
      <c r="N308" s="16">
        <f>IF(M308="","",M308-IF(K308="",0,K308))</f>
        <v/>
      </c>
      <c r="O308" s="17">
        <f>IF(OR(N308="",L308="",F308="",I308=""),"",IF(F308=L308,"",N308/(ABS(F308-L308)*I308*IF(J308="",1,J308))))</f>
        <v/>
      </c>
      <c r="P308" s="12" t="n"/>
      <c r="Q308" s="12" t="n"/>
      <c r="R308" s="12" t="n"/>
      <c r="S308" s="12" t="n"/>
      <c r="T308" s="19">
        <f>IF(A308="","",CHOOSE(WEEKDAY(A308,2),"Mon","Tue","Wed","Thu","Fri","Sat","Sun"))</f>
        <v/>
      </c>
      <c r="U308" s="16">
        <f>IF(N308="",NA(),SUM(N$2:N308))</f>
        <v/>
      </c>
    </row>
    <row r="309">
      <c r="A309" s="11" t="n"/>
      <c r="B309" s="12" t="n"/>
      <c r="C309" s="12" t="n"/>
      <c r="D309" s="12" t="n"/>
      <c r="E309" s="13" t="n"/>
      <c r="F309" s="14" t="n"/>
      <c r="G309" s="13" t="n"/>
      <c r="H309" s="14" t="n"/>
      <c r="I309" s="12" t="n"/>
      <c r="J309" s="12" t="n"/>
      <c r="K309" s="15" t="n"/>
      <c r="L309" s="14" t="n"/>
      <c r="M309" s="16">
        <f>IF(OR(F309="",H309="",I309=""),"",(H309-F309)*I309*IF(J309="",1,J309)*IF(D309="Short",-1,1))</f>
        <v/>
      </c>
      <c r="N309" s="16">
        <f>IF(M309="","",M309-IF(K309="",0,K309))</f>
        <v/>
      </c>
      <c r="O309" s="17">
        <f>IF(OR(N309="",L309="",F309="",I309=""),"",IF(F309=L309,"",N309/(ABS(F309-L309)*I309*IF(J309="",1,J309))))</f>
        <v/>
      </c>
      <c r="P309" s="12" t="n"/>
      <c r="Q309" s="12" t="n"/>
      <c r="R309" s="12" t="n"/>
      <c r="S309" s="12" t="n"/>
      <c r="T309" s="19">
        <f>IF(A309="","",CHOOSE(WEEKDAY(A309,2),"Mon","Tue","Wed","Thu","Fri","Sat","Sun"))</f>
        <v/>
      </c>
      <c r="U309" s="16">
        <f>IF(N309="",NA(),SUM(N$2:N309))</f>
        <v/>
      </c>
    </row>
    <row r="310">
      <c r="A310" s="11" t="n"/>
      <c r="B310" s="12" t="n"/>
      <c r="C310" s="12" t="n"/>
      <c r="D310" s="12" t="n"/>
      <c r="E310" s="13" t="n"/>
      <c r="F310" s="14" t="n"/>
      <c r="G310" s="13" t="n"/>
      <c r="H310" s="14" t="n"/>
      <c r="I310" s="12" t="n"/>
      <c r="J310" s="12" t="n"/>
      <c r="K310" s="15" t="n"/>
      <c r="L310" s="14" t="n"/>
      <c r="M310" s="16">
        <f>IF(OR(F310="",H310="",I310=""),"",(H310-F310)*I310*IF(J310="",1,J310)*IF(D310="Short",-1,1))</f>
        <v/>
      </c>
      <c r="N310" s="16">
        <f>IF(M310="","",M310-IF(K310="",0,K310))</f>
        <v/>
      </c>
      <c r="O310" s="17">
        <f>IF(OR(N310="",L310="",F310="",I310=""),"",IF(F310=L310,"",N310/(ABS(F310-L310)*I310*IF(J310="",1,J310))))</f>
        <v/>
      </c>
      <c r="P310" s="12" t="n"/>
      <c r="Q310" s="12" t="n"/>
      <c r="R310" s="12" t="n"/>
      <c r="S310" s="12" t="n"/>
      <c r="T310" s="19">
        <f>IF(A310="","",CHOOSE(WEEKDAY(A310,2),"Mon","Tue","Wed","Thu","Fri","Sat","Sun"))</f>
        <v/>
      </c>
      <c r="U310" s="16">
        <f>IF(N310="",NA(),SUM(N$2:N310))</f>
        <v/>
      </c>
    </row>
    <row r="311">
      <c r="A311" s="11" t="n"/>
      <c r="B311" s="12" t="n"/>
      <c r="C311" s="12" t="n"/>
      <c r="D311" s="12" t="n"/>
      <c r="E311" s="13" t="n"/>
      <c r="F311" s="14" t="n"/>
      <c r="G311" s="13" t="n"/>
      <c r="H311" s="14" t="n"/>
      <c r="I311" s="12" t="n"/>
      <c r="J311" s="12" t="n"/>
      <c r="K311" s="15" t="n"/>
      <c r="L311" s="14" t="n"/>
      <c r="M311" s="16">
        <f>IF(OR(F311="",H311="",I311=""),"",(H311-F311)*I311*IF(J311="",1,J311)*IF(D311="Short",-1,1))</f>
        <v/>
      </c>
      <c r="N311" s="16">
        <f>IF(M311="","",M311-IF(K311="",0,K311))</f>
        <v/>
      </c>
      <c r="O311" s="17">
        <f>IF(OR(N311="",L311="",F311="",I311=""),"",IF(F311=L311,"",N311/(ABS(F311-L311)*I311*IF(J311="",1,J311))))</f>
        <v/>
      </c>
      <c r="P311" s="12" t="n"/>
      <c r="Q311" s="12" t="n"/>
      <c r="R311" s="12" t="n"/>
      <c r="S311" s="12" t="n"/>
      <c r="T311" s="19">
        <f>IF(A311="","",CHOOSE(WEEKDAY(A311,2),"Mon","Tue","Wed","Thu","Fri","Sat","Sun"))</f>
        <v/>
      </c>
      <c r="U311" s="16">
        <f>IF(N311="",NA(),SUM(N$2:N311))</f>
        <v/>
      </c>
    </row>
    <row r="312">
      <c r="A312" s="11" t="n"/>
      <c r="B312" s="12" t="n"/>
      <c r="C312" s="12" t="n"/>
      <c r="D312" s="12" t="n"/>
      <c r="E312" s="13" t="n"/>
      <c r="F312" s="14" t="n"/>
      <c r="G312" s="13" t="n"/>
      <c r="H312" s="14" t="n"/>
      <c r="I312" s="12" t="n"/>
      <c r="J312" s="12" t="n"/>
      <c r="K312" s="15" t="n"/>
      <c r="L312" s="14" t="n"/>
      <c r="M312" s="16">
        <f>IF(OR(F312="",H312="",I312=""),"",(H312-F312)*I312*IF(J312="",1,J312)*IF(D312="Short",-1,1))</f>
        <v/>
      </c>
      <c r="N312" s="16">
        <f>IF(M312="","",M312-IF(K312="",0,K312))</f>
        <v/>
      </c>
      <c r="O312" s="17">
        <f>IF(OR(N312="",L312="",F312="",I312=""),"",IF(F312=L312,"",N312/(ABS(F312-L312)*I312*IF(J312="",1,J312))))</f>
        <v/>
      </c>
      <c r="P312" s="12" t="n"/>
      <c r="Q312" s="12" t="n"/>
      <c r="R312" s="12" t="n"/>
      <c r="S312" s="12" t="n"/>
      <c r="T312" s="19">
        <f>IF(A312="","",CHOOSE(WEEKDAY(A312,2),"Mon","Tue","Wed","Thu","Fri","Sat","Sun"))</f>
        <v/>
      </c>
      <c r="U312" s="16">
        <f>IF(N312="",NA(),SUM(N$2:N312))</f>
        <v/>
      </c>
    </row>
    <row r="313">
      <c r="A313" s="11" t="n"/>
      <c r="B313" s="12" t="n"/>
      <c r="C313" s="12" t="n"/>
      <c r="D313" s="12" t="n"/>
      <c r="E313" s="13" t="n"/>
      <c r="F313" s="14" t="n"/>
      <c r="G313" s="13" t="n"/>
      <c r="H313" s="14" t="n"/>
      <c r="I313" s="12" t="n"/>
      <c r="J313" s="12" t="n"/>
      <c r="K313" s="15" t="n"/>
      <c r="L313" s="14" t="n"/>
      <c r="M313" s="16">
        <f>IF(OR(F313="",H313="",I313=""),"",(H313-F313)*I313*IF(J313="",1,J313)*IF(D313="Short",-1,1))</f>
        <v/>
      </c>
      <c r="N313" s="16">
        <f>IF(M313="","",M313-IF(K313="",0,K313))</f>
        <v/>
      </c>
      <c r="O313" s="17">
        <f>IF(OR(N313="",L313="",F313="",I313=""),"",IF(F313=L313,"",N313/(ABS(F313-L313)*I313*IF(J313="",1,J313))))</f>
        <v/>
      </c>
      <c r="P313" s="12" t="n"/>
      <c r="Q313" s="12" t="n"/>
      <c r="R313" s="12" t="n"/>
      <c r="S313" s="12" t="n"/>
      <c r="T313" s="19">
        <f>IF(A313="","",CHOOSE(WEEKDAY(A313,2),"Mon","Tue","Wed","Thu","Fri","Sat","Sun"))</f>
        <v/>
      </c>
      <c r="U313" s="16">
        <f>IF(N313="",NA(),SUM(N$2:N313))</f>
        <v/>
      </c>
    </row>
    <row r="314">
      <c r="A314" s="11" t="n"/>
      <c r="B314" s="12" t="n"/>
      <c r="C314" s="12" t="n"/>
      <c r="D314" s="12" t="n"/>
      <c r="E314" s="13" t="n"/>
      <c r="F314" s="14" t="n"/>
      <c r="G314" s="13" t="n"/>
      <c r="H314" s="14" t="n"/>
      <c r="I314" s="12" t="n"/>
      <c r="J314" s="12" t="n"/>
      <c r="K314" s="15" t="n"/>
      <c r="L314" s="14" t="n"/>
      <c r="M314" s="16">
        <f>IF(OR(F314="",H314="",I314=""),"",(H314-F314)*I314*IF(J314="",1,J314)*IF(D314="Short",-1,1))</f>
        <v/>
      </c>
      <c r="N314" s="16">
        <f>IF(M314="","",M314-IF(K314="",0,K314))</f>
        <v/>
      </c>
      <c r="O314" s="17">
        <f>IF(OR(N314="",L314="",F314="",I314=""),"",IF(F314=L314,"",N314/(ABS(F314-L314)*I314*IF(J314="",1,J314))))</f>
        <v/>
      </c>
      <c r="P314" s="12" t="n"/>
      <c r="Q314" s="12" t="n"/>
      <c r="R314" s="12" t="n"/>
      <c r="S314" s="12" t="n"/>
      <c r="T314" s="19">
        <f>IF(A314="","",CHOOSE(WEEKDAY(A314,2),"Mon","Tue","Wed","Thu","Fri","Sat","Sun"))</f>
        <v/>
      </c>
      <c r="U314" s="16">
        <f>IF(N314="",NA(),SUM(N$2:N314))</f>
        <v/>
      </c>
    </row>
    <row r="315">
      <c r="A315" s="11" t="n"/>
      <c r="B315" s="12" t="n"/>
      <c r="C315" s="12" t="n"/>
      <c r="D315" s="12" t="n"/>
      <c r="E315" s="13" t="n"/>
      <c r="F315" s="14" t="n"/>
      <c r="G315" s="13" t="n"/>
      <c r="H315" s="14" t="n"/>
      <c r="I315" s="12" t="n"/>
      <c r="J315" s="12" t="n"/>
      <c r="K315" s="15" t="n"/>
      <c r="L315" s="14" t="n"/>
      <c r="M315" s="16">
        <f>IF(OR(F315="",H315="",I315=""),"",(H315-F315)*I315*IF(J315="",1,J315)*IF(D315="Short",-1,1))</f>
        <v/>
      </c>
      <c r="N315" s="16">
        <f>IF(M315="","",M315-IF(K315="",0,K315))</f>
        <v/>
      </c>
      <c r="O315" s="17">
        <f>IF(OR(N315="",L315="",F315="",I315=""),"",IF(F315=L315,"",N315/(ABS(F315-L315)*I315*IF(J315="",1,J315))))</f>
        <v/>
      </c>
      <c r="P315" s="12" t="n"/>
      <c r="Q315" s="12" t="n"/>
      <c r="R315" s="12" t="n"/>
      <c r="S315" s="12" t="n"/>
      <c r="T315" s="19">
        <f>IF(A315="","",CHOOSE(WEEKDAY(A315,2),"Mon","Tue","Wed","Thu","Fri","Sat","Sun"))</f>
        <v/>
      </c>
      <c r="U315" s="16">
        <f>IF(N315="",NA(),SUM(N$2:N315))</f>
        <v/>
      </c>
    </row>
    <row r="316">
      <c r="A316" s="11" t="n"/>
      <c r="B316" s="12" t="n"/>
      <c r="C316" s="12" t="n"/>
      <c r="D316" s="12" t="n"/>
      <c r="E316" s="13" t="n"/>
      <c r="F316" s="14" t="n"/>
      <c r="G316" s="13" t="n"/>
      <c r="H316" s="14" t="n"/>
      <c r="I316" s="12" t="n"/>
      <c r="J316" s="12" t="n"/>
      <c r="K316" s="15" t="n"/>
      <c r="L316" s="14" t="n"/>
      <c r="M316" s="16">
        <f>IF(OR(F316="",H316="",I316=""),"",(H316-F316)*I316*IF(J316="",1,J316)*IF(D316="Short",-1,1))</f>
        <v/>
      </c>
      <c r="N316" s="16">
        <f>IF(M316="","",M316-IF(K316="",0,K316))</f>
        <v/>
      </c>
      <c r="O316" s="17">
        <f>IF(OR(N316="",L316="",F316="",I316=""),"",IF(F316=L316,"",N316/(ABS(F316-L316)*I316*IF(J316="",1,J316))))</f>
        <v/>
      </c>
      <c r="P316" s="12" t="n"/>
      <c r="Q316" s="12" t="n"/>
      <c r="R316" s="12" t="n"/>
      <c r="S316" s="12" t="n"/>
      <c r="T316" s="19">
        <f>IF(A316="","",CHOOSE(WEEKDAY(A316,2),"Mon","Tue","Wed","Thu","Fri","Sat","Sun"))</f>
        <v/>
      </c>
      <c r="U316" s="16">
        <f>IF(N316="",NA(),SUM(N$2:N316))</f>
        <v/>
      </c>
    </row>
    <row r="317">
      <c r="A317" s="11" t="n"/>
      <c r="B317" s="12" t="n"/>
      <c r="C317" s="12" t="n"/>
      <c r="D317" s="12" t="n"/>
      <c r="E317" s="13" t="n"/>
      <c r="F317" s="14" t="n"/>
      <c r="G317" s="13" t="n"/>
      <c r="H317" s="14" t="n"/>
      <c r="I317" s="12" t="n"/>
      <c r="J317" s="12" t="n"/>
      <c r="K317" s="15" t="n"/>
      <c r="L317" s="14" t="n"/>
      <c r="M317" s="16">
        <f>IF(OR(F317="",H317="",I317=""),"",(H317-F317)*I317*IF(J317="",1,J317)*IF(D317="Short",-1,1))</f>
        <v/>
      </c>
      <c r="N317" s="16">
        <f>IF(M317="","",M317-IF(K317="",0,K317))</f>
        <v/>
      </c>
      <c r="O317" s="17">
        <f>IF(OR(N317="",L317="",F317="",I317=""),"",IF(F317=L317,"",N317/(ABS(F317-L317)*I317*IF(J317="",1,J317))))</f>
        <v/>
      </c>
      <c r="P317" s="12" t="n"/>
      <c r="Q317" s="12" t="n"/>
      <c r="R317" s="12" t="n"/>
      <c r="S317" s="12" t="n"/>
      <c r="T317" s="19">
        <f>IF(A317="","",CHOOSE(WEEKDAY(A317,2),"Mon","Tue","Wed","Thu","Fri","Sat","Sun"))</f>
        <v/>
      </c>
      <c r="U317" s="16">
        <f>IF(N317="",NA(),SUM(N$2:N317))</f>
        <v/>
      </c>
    </row>
    <row r="318">
      <c r="A318" s="11" t="n"/>
      <c r="B318" s="12" t="n"/>
      <c r="C318" s="12" t="n"/>
      <c r="D318" s="12" t="n"/>
      <c r="E318" s="13" t="n"/>
      <c r="F318" s="14" t="n"/>
      <c r="G318" s="13" t="n"/>
      <c r="H318" s="14" t="n"/>
      <c r="I318" s="12" t="n"/>
      <c r="J318" s="12" t="n"/>
      <c r="K318" s="15" t="n"/>
      <c r="L318" s="14" t="n"/>
      <c r="M318" s="16">
        <f>IF(OR(F318="",H318="",I318=""),"",(H318-F318)*I318*IF(J318="",1,J318)*IF(D318="Short",-1,1))</f>
        <v/>
      </c>
      <c r="N318" s="16">
        <f>IF(M318="","",M318-IF(K318="",0,K318))</f>
        <v/>
      </c>
      <c r="O318" s="17">
        <f>IF(OR(N318="",L318="",F318="",I318=""),"",IF(F318=L318,"",N318/(ABS(F318-L318)*I318*IF(J318="",1,J318))))</f>
        <v/>
      </c>
      <c r="P318" s="12" t="n"/>
      <c r="Q318" s="12" t="n"/>
      <c r="R318" s="12" t="n"/>
      <c r="S318" s="12" t="n"/>
      <c r="T318" s="19">
        <f>IF(A318="","",CHOOSE(WEEKDAY(A318,2),"Mon","Tue","Wed","Thu","Fri","Sat","Sun"))</f>
        <v/>
      </c>
      <c r="U318" s="16">
        <f>IF(N318="",NA(),SUM(N$2:N318))</f>
        <v/>
      </c>
    </row>
    <row r="319">
      <c r="A319" s="11" t="n"/>
      <c r="B319" s="12" t="n"/>
      <c r="C319" s="12" t="n"/>
      <c r="D319" s="12" t="n"/>
      <c r="E319" s="13" t="n"/>
      <c r="F319" s="14" t="n"/>
      <c r="G319" s="13" t="n"/>
      <c r="H319" s="14" t="n"/>
      <c r="I319" s="12" t="n"/>
      <c r="J319" s="12" t="n"/>
      <c r="K319" s="15" t="n"/>
      <c r="L319" s="14" t="n"/>
      <c r="M319" s="16">
        <f>IF(OR(F319="",H319="",I319=""),"",(H319-F319)*I319*IF(J319="",1,J319)*IF(D319="Short",-1,1))</f>
        <v/>
      </c>
      <c r="N319" s="16">
        <f>IF(M319="","",M319-IF(K319="",0,K319))</f>
        <v/>
      </c>
      <c r="O319" s="17">
        <f>IF(OR(N319="",L319="",F319="",I319=""),"",IF(F319=L319,"",N319/(ABS(F319-L319)*I319*IF(J319="",1,J319))))</f>
        <v/>
      </c>
      <c r="P319" s="12" t="n"/>
      <c r="Q319" s="12" t="n"/>
      <c r="R319" s="12" t="n"/>
      <c r="S319" s="12" t="n"/>
      <c r="T319" s="19">
        <f>IF(A319="","",CHOOSE(WEEKDAY(A319,2),"Mon","Tue","Wed","Thu","Fri","Sat","Sun"))</f>
        <v/>
      </c>
      <c r="U319" s="16">
        <f>IF(N319="",NA(),SUM(N$2:N319))</f>
        <v/>
      </c>
    </row>
    <row r="320">
      <c r="A320" s="11" t="n"/>
      <c r="B320" s="12" t="n"/>
      <c r="C320" s="12" t="n"/>
      <c r="D320" s="12" t="n"/>
      <c r="E320" s="13" t="n"/>
      <c r="F320" s="14" t="n"/>
      <c r="G320" s="13" t="n"/>
      <c r="H320" s="14" t="n"/>
      <c r="I320" s="12" t="n"/>
      <c r="J320" s="12" t="n"/>
      <c r="K320" s="15" t="n"/>
      <c r="L320" s="14" t="n"/>
      <c r="M320" s="16">
        <f>IF(OR(F320="",H320="",I320=""),"",(H320-F320)*I320*IF(J320="",1,J320)*IF(D320="Short",-1,1))</f>
        <v/>
      </c>
      <c r="N320" s="16">
        <f>IF(M320="","",M320-IF(K320="",0,K320))</f>
        <v/>
      </c>
      <c r="O320" s="17">
        <f>IF(OR(N320="",L320="",F320="",I320=""),"",IF(F320=L320,"",N320/(ABS(F320-L320)*I320*IF(J320="",1,J320))))</f>
        <v/>
      </c>
      <c r="P320" s="12" t="n"/>
      <c r="Q320" s="12" t="n"/>
      <c r="R320" s="12" t="n"/>
      <c r="S320" s="12" t="n"/>
      <c r="T320" s="19">
        <f>IF(A320="","",CHOOSE(WEEKDAY(A320,2),"Mon","Tue","Wed","Thu","Fri","Sat","Sun"))</f>
        <v/>
      </c>
      <c r="U320" s="16">
        <f>IF(N320="",NA(),SUM(N$2:N320))</f>
        <v/>
      </c>
    </row>
    <row r="321">
      <c r="A321" s="11" t="n"/>
      <c r="B321" s="12" t="n"/>
      <c r="C321" s="12" t="n"/>
      <c r="D321" s="12" t="n"/>
      <c r="E321" s="13" t="n"/>
      <c r="F321" s="14" t="n"/>
      <c r="G321" s="13" t="n"/>
      <c r="H321" s="14" t="n"/>
      <c r="I321" s="12" t="n"/>
      <c r="J321" s="12" t="n"/>
      <c r="K321" s="15" t="n"/>
      <c r="L321" s="14" t="n"/>
      <c r="M321" s="16">
        <f>IF(OR(F321="",H321="",I321=""),"",(H321-F321)*I321*IF(J321="",1,J321)*IF(D321="Short",-1,1))</f>
        <v/>
      </c>
      <c r="N321" s="16">
        <f>IF(M321="","",M321-IF(K321="",0,K321))</f>
        <v/>
      </c>
      <c r="O321" s="17">
        <f>IF(OR(N321="",L321="",F321="",I321=""),"",IF(F321=L321,"",N321/(ABS(F321-L321)*I321*IF(J321="",1,J321))))</f>
        <v/>
      </c>
      <c r="P321" s="12" t="n"/>
      <c r="Q321" s="12" t="n"/>
      <c r="R321" s="12" t="n"/>
      <c r="S321" s="12" t="n"/>
      <c r="T321" s="19">
        <f>IF(A321="","",CHOOSE(WEEKDAY(A321,2),"Mon","Tue","Wed","Thu","Fri","Sat","Sun"))</f>
        <v/>
      </c>
      <c r="U321" s="16">
        <f>IF(N321="",NA(),SUM(N$2:N321))</f>
        <v/>
      </c>
    </row>
    <row r="322">
      <c r="A322" s="11" t="n"/>
      <c r="B322" s="12" t="n"/>
      <c r="C322" s="12" t="n"/>
      <c r="D322" s="12" t="n"/>
      <c r="E322" s="13" t="n"/>
      <c r="F322" s="14" t="n"/>
      <c r="G322" s="13" t="n"/>
      <c r="H322" s="14" t="n"/>
      <c r="I322" s="12" t="n"/>
      <c r="J322" s="12" t="n"/>
      <c r="K322" s="15" t="n"/>
      <c r="L322" s="14" t="n"/>
      <c r="M322" s="16">
        <f>IF(OR(F322="",H322="",I322=""),"",(H322-F322)*I322*IF(J322="",1,J322)*IF(D322="Short",-1,1))</f>
        <v/>
      </c>
      <c r="N322" s="16">
        <f>IF(M322="","",M322-IF(K322="",0,K322))</f>
        <v/>
      </c>
      <c r="O322" s="17">
        <f>IF(OR(N322="",L322="",F322="",I322=""),"",IF(F322=L322,"",N322/(ABS(F322-L322)*I322*IF(J322="",1,J322))))</f>
        <v/>
      </c>
      <c r="P322" s="12" t="n"/>
      <c r="Q322" s="12" t="n"/>
      <c r="R322" s="12" t="n"/>
      <c r="S322" s="12" t="n"/>
      <c r="T322" s="19">
        <f>IF(A322="","",CHOOSE(WEEKDAY(A322,2),"Mon","Tue","Wed","Thu","Fri","Sat","Sun"))</f>
        <v/>
      </c>
      <c r="U322" s="16">
        <f>IF(N322="",NA(),SUM(N$2:N322))</f>
        <v/>
      </c>
    </row>
    <row r="323">
      <c r="A323" s="11" t="n"/>
      <c r="B323" s="12" t="n"/>
      <c r="C323" s="12" t="n"/>
      <c r="D323" s="12" t="n"/>
      <c r="E323" s="13" t="n"/>
      <c r="F323" s="14" t="n"/>
      <c r="G323" s="13" t="n"/>
      <c r="H323" s="14" t="n"/>
      <c r="I323" s="12" t="n"/>
      <c r="J323" s="12" t="n"/>
      <c r="K323" s="15" t="n"/>
      <c r="L323" s="14" t="n"/>
      <c r="M323" s="16">
        <f>IF(OR(F323="",H323="",I323=""),"",(H323-F323)*I323*IF(J323="",1,J323)*IF(D323="Short",-1,1))</f>
        <v/>
      </c>
      <c r="N323" s="16">
        <f>IF(M323="","",M323-IF(K323="",0,K323))</f>
        <v/>
      </c>
      <c r="O323" s="17">
        <f>IF(OR(N323="",L323="",F323="",I323=""),"",IF(F323=L323,"",N323/(ABS(F323-L323)*I323*IF(J323="",1,J323))))</f>
        <v/>
      </c>
      <c r="P323" s="12" t="n"/>
      <c r="Q323" s="12" t="n"/>
      <c r="R323" s="12" t="n"/>
      <c r="S323" s="12" t="n"/>
      <c r="T323" s="19">
        <f>IF(A323="","",CHOOSE(WEEKDAY(A323,2),"Mon","Tue","Wed","Thu","Fri","Sat","Sun"))</f>
        <v/>
      </c>
      <c r="U323" s="16">
        <f>IF(N323="",NA(),SUM(N$2:N323))</f>
        <v/>
      </c>
    </row>
    <row r="324">
      <c r="A324" s="11" t="n"/>
      <c r="B324" s="12" t="n"/>
      <c r="C324" s="12" t="n"/>
      <c r="D324" s="12" t="n"/>
      <c r="E324" s="13" t="n"/>
      <c r="F324" s="14" t="n"/>
      <c r="G324" s="13" t="n"/>
      <c r="H324" s="14" t="n"/>
      <c r="I324" s="12" t="n"/>
      <c r="J324" s="12" t="n"/>
      <c r="K324" s="15" t="n"/>
      <c r="L324" s="14" t="n"/>
      <c r="M324" s="16">
        <f>IF(OR(F324="",H324="",I324=""),"",(H324-F324)*I324*IF(J324="",1,J324)*IF(D324="Short",-1,1))</f>
        <v/>
      </c>
      <c r="N324" s="16">
        <f>IF(M324="","",M324-IF(K324="",0,K324))</f>
        <v/>
      </c>
      <c r="O324" s="17">
        <f>IF(OR(N324="",L324="",F324="",I324=""),"",IF(F324=L324,"",N324/(ABS(F324-L324)*I324*IF(J324="",1,J324))))</f>
        <v/>
      </c>
      <c r="P324" s="12" t="n"/>
      <c r="Q324" s="12" t="n"/>
      <c r="R324" s="12" t="n"/>
      <c r="S324" s="12" t="n"/>
      <c r="T324" s="19">
        <f>IF(A324="","",CHOOSE(WEEKDAY(A324,2),"Mon","Tue","Wed","Thu","Fri","Sat","Sun"))</f>
        <v/>
      </c>
      <c r="U324" s="16">
        <f>IF(N324="",NA(),SUM(N$2:N324))</f>
        <v/>
      </c>
    </row>
    <row r="325">
      <c r="A325" s="11" t="n"/>
      <c r="B325" s="12" t="n"/>
      <c r="C325" s="12" t="n"/>
      <c r="D325" s="12" t="n"/>
      <c r="E325" s="13" t="n"/>
      <c r="F325" s="14" t="n"/>
      <c r="G325" s="13" t="n"/>
      <c r="H325" s="14" t="n"/>
      <c r="I325" s="12" t="n"/>
      <c r="J325" s="12" t="n"/>
      <c r="K325" s="15" t="n"/>
      <c r="L325" s="14" t="n"/>
      <c r="M325" s="16">
        <f>IF(OR(F325="",H325="",I325=""),"",(H325-F325)*I325*IF(J325="",1,J325)*IF(D325="Short",-1,1))</f>
        <v/>
      </c>
      <c r="N325" s="16">
        <f>IF(M325="","",M325-IF(K325="",0,K325))</f>
        <v/>
      </c>
      <c r="O325" s="17">
        <f>IF(OR(N325="",L325="",F325="",I325=""),"",IF(F325=L325,"",N325/(ABS(F325-L325)*I325*IF(J325="",1,J325))))</f>
        <v/>
      </c>
      <c r="P325" s="12" t="n"/>
      <c r="Q325" s="12" t="n"/>
      <c r="R325" s="12" t="n"/>
      <c r="S325" s="12" t="n"/>
      <c r="T325" s="19">
        <f>IF(A325="","",CHOOSE(WEEKDAY(A325,2),"Mon","Tue","Wed","Thu","Fri","Sat","Sun"))</f>
        <v/>
      </c>
      <c r="U325" s="16">
        <f>IF(N325="",NA(),SUM(N$2:N325))</f>
        <v/>
      </c>
    </row>
    <row r="326">
      <c r="A326" s="11" t="n"/>
      <c r="B326" s="12" t="n"/>
      <c r="C326" s="12" t="n"/>
      <c r="D326" s="12" t="n"/>
      <c r="E326" s="13" t="n"/>
      <c r="F326" s="14" t="n"/>
      <c r="G326" s="13" t="n"/>
      <c r="H326" s="14" t="n"/>
      <c r="I326" s="12" t="n"/>
      <c r="J326" s="12" t="n"/>
      <c r="K326" s="15" t="n"/>
      <c r="L326" s="14" t="n"/>
      <c r="M326" s="16">
        <f>IF(OR(F326="",H326="",I326=""),"",(H326-F326)*I326*IF(J326="",1,J326)*IF(D326="Short",-1,1))</f>
        <v/>
      </c>
      <c r="N326" s="16">
        <f>IF(M326="","",M326-IF(K326="",0,K326))</f>
        <v/>
      </c>
      <c r="O326" s="17">
        <f>IF(OR(N326="",L326="",F326="",I326=""),"",IF(F326=L326,"",N326/(ABS(F326-L326)*I326*IF(J326="",1,J326))))</f>
        <v/>
      </c>
      <c r="P326" s="12" t="n"/>
      <c r="Q326" s="12" t="n"/>
      <c r="R326" s="12" t="n"/>
      <c r="S326" s="12" t="n"/>
      <c r="T326" s="19">
        <f>IF(A326="","",CHOOSE(WEEKDAY(A326,2),"Mon","Tue","Wed","Thu","Fri","Sat","Sun"))</f>
        <v/>
      </c>
      <c r="U326" s="16">
        <f>IF(N326="",NA(),SUM(N$2:N326))</f>
        <v/>
      </c>
    </row>
    <row r="327">
      <c r="A327" s="11" t="n"/>
      <c r="B327" s="12" t="n"/>
      <c r="C327" s="12" t="n"/>
      <c r="D327" s="12" t="n"/>
      <c r="E327" s="13" t="n"/>
      <c r="F327" s="14" t="n"/>
      <c r="G327" s="13" t="n"/>
      <c r="H327" s="14" t="n"/>
      <c r="I327" s="12" t="n"/>
      <c r="J327" s="12" t="n"/>
      <c r="K327" s="15" t="n"/>
      <c r="L327" s="14" t="n"/>
      <c r="M327" s="16">
        <f>IF(OR(F327="",H327="",I327=""),"",(H327-F327)*I327*IF(J327="",1,J327)*IF(D327="Short",-1,1))</f>
        <v/>
      </c>
      <c r="N327" s="16">
        <f>IF(M327="","",M327-IF(K327="",0,K327))</f>
        <v/>
      </c>
      <c r="O327" s="17">
        <f>IF(OR(N327="",L327="",F327="",I327=""),"",IF(F327=L327,"",N327/(ABS(F327-L327)*I327*IF(J327="",1,J327))))</f>
        <v/>
      </c>
      <c r="P327" s="12" t="n"/>
      <c r="Q327" s="12" t="n"/>
      <c r="R327" s="12" t="n"/>
      <c r="S327" s="12" t="n"/>
      <c r="T327" s="19">
        <f>IF(A327="","",CHOOSE(WEEKDAY(A327,2),"Mon","Tue","Wed","Thu","Fri","Sat","Sun"))</f>
        <v/>
      </c>
      <c r="U327" s="16">
        <f>IF(N327="",NA(),SUM(N$2:N327))</f>
        <v/>
      </c>
    </row>
    <row r="328">
      <c r="A328" s="11" t="n"/>
      <c r="B328" s="12" t="n"/>
      <c r="C328" s="12" t="n"/>
      <c r="D328" s="12" t="n"/>
      <c r="E328" s="13" t="n"/>
      <c r="F328" s="14" t="n"/>
      <c r="G328" s="13" t="n"/>
      <c r="H328" s="14" t="n"/>
      <c r="I328" s="12" t="n"/>
      <c r="J328" s="12" t="n"/>
      <c r="K328" s="15" t="n"/>
      <c r="L328" s="14" t="n"/>
      <c r="M328" s="16">
        <f>IF(OR(F328="",H328="",I328=""),"",(H328-F328)*I328*IF(J328="",1,J328)*IF(D328="Short",-1,1))</f>
        <v/>
      </c>
      <c r="N328" s="16">
        <f>IF(M328="","",M328-IF(K328="",0,K328))</f>
        <v/>
      </c>
      <c r="O328" s="17">
        <f>IF(OR(N328="",L328="",F328="",I328=""),"",IF(F328=L328,"",N328/(ABS(F328-L328)*I328*IF(J328="",1,J328))))</f>
        <v/>
      </c>
      <c r="P328" s="12" t="n"/>
      <c r="Q328" s="12" t="n"/>
      <c r="R328" s="12" t="n"/>
      <c r="S328" s="12" t="n"/>
      <c r="T328" s="19">
        <f>IF(A328="","",CHOOSE(WEEKDAY(A328,2),"Mon","Tue","Wed","Thu","Fri","Sat","Sun"))</f>
        <v/>
      </c>
      <c r="U328" s="16">
        <f>IF(N328="",NA(),SUM(N$2:N328))</f>
        <v/>
      </c>
    </row>
    <row r="329">
      <c r="A329" s="11" t="n"/>
      <c r="B329" s="12" t="n"/>
      <c r="C329" s="12" t="n"/>
      <c r="D329" s="12" t="n"/>
      <c r="E329" s="13" t="n"/>
      <c r="F329" s="14" t="n"/>
      <c r="G329" s="13" t="n"/>
      <c r="H329" s="14" t="n"/>
      <c r="I329" s="12" t="n"/>
      <c r="J329" s="12" t="n"/>
      <c r="K329" s="15" t="n"/>
      <c r="L329" s="14" t="n"/>
      <c r="M329" s="16">
        <f>IF(OR(F329="",H329="",I329=""),"",(H329-F329)*I329*IF(J329="",1,J329)*IF(D329="Short",-1,1))</f>
        <v/>
      </c>
      <c r="N329" s="16">
        <f>IF(M329="","",M329-IF(K329="",0,K329))</f>
        <v/>
      </c>
      <c r="O329" s="17">
        <f>IF(OR(N329="",L329="",F329="",I329=""),"",IF(F329=L329,"",N329/(ABS(F329-L329)*I329*IF(J329="",1,J329))))</f>
        <v/>
      </c>
      <c r="P329" s="12" t="n"/>
      <c r="Q329" s="12" t="n"/>
      <c r="R329" s="12" t="n"/>
      <c r="S329" s="12" t="n"/>
      <c r="T329" s="19">
        <f>IF(A329="","",CHOOSE(WEEKDAY(A329,2),"Mon","Tue","Wed","Thu","Fri","Sat","Sun"))</f>
        <v/>
      </c>
      <c r="U329" s="16">
        <f>IF(N329="",NA(),SUM(N$2:N329))</f>
        <v/>
      </c>
    </row>
    <row r="330">
      <c r="A330" s="11" t="n"/>
      <c r="B330" s="12" t="n"/>
      <c r="C330" s="12" t="n"/>
      <c r="D330" s="12" t="n"/>
      <c r="E330" s="13" t="n"/>
      <c r="F330" s="14" t="n"/>
      <c r="G330" s="13" t="n"/>
      <c r="H330" s="14" t="n"/>
      <c r="I330" s="12" t="n"/>
      <c r="J330" s="12" t="n"/>
      <c r="K330" s="15" t="n"/>
      <c r="L330" s="14" t="n"/>
      <c r="M330" s="16">
        <f>IF(OR(F330="",H330="",I330=""),"",(H330-F330)*I330*IF(J330="",1,J330)*IF(D330="Short",-1,1))</f>
        <v/>
      </c>
      <c r="N330" s="16">
        <f>IF(M330="","",M330-IF(K330="",0,K330))</f>
        <v/>
      </c>
      <c r="O330" s="17">
        <f>IF(OR(N330="",L330="",F330="",I330=""),"",IF(F330=L330,"",N330/(ABS(F330-L330)*I330*IF(J330="",1,J330))))</f>
        <v/>
      </c>
      <c r="P330" s="12" t="n"/>
      <c r="Q330" s="12" t="n"/>
      <c r="R330" s="12" t="n"/>
      <c r="S330" s="12" t="n"/>
      <c r="T330" s="19">
        <f>IF(A330="","",CHOOSE(WEEKDAY(A330,2),"Mon","Tue","Wed","Thu","Fri","Sat","Sun"))</f>
        <v/>
      </c>
      <c r="U330" s="16">
        <f>IF(N330="",NA(),SUM(N$2:N330))</f>
        <v/>
      </c>
    </row>
    <row r="331">
      <c r="A331" s="11" t="n"/>
      <c r="B331" s="12" t="n"/>
      <c r="C331" s="12" t="n"/>
      <c r="D331" s="12" t="n"/>
      <c r="E331" s="13" t="n"/>
      <c r="F331" s="14" t="n"/>
      <c r="G331" s="13" t="n"/>
      <c r="H331" s="14" t="n"/>
      <c r="I331" s="12" t="n"/>
      <c r="J331" s="12" t="n"/>
      <c r="K331" s="15" t="n"/>
      <c r="L331" s="14" t="n"/>
      <c r="M331" s="16">
        <f>IF(OR(F331="",H331="",I331=""),"",(H331-F331)*I331*IF(J331="",1,J331)*IF(D331="Short",-1,1))</f>
        <v/>
      </c>
      <c r="N331" s="16">
        <f>IF(M331="","",M331-IF(K331="",0,K331))</f>
        <v/>
      </c>
      <c r="O331" s="17">
        <f>IF(OR(N331="",L331="",F331="",I331=""),"",IF(F331=L331,"",N331/(ABS(F331-L331)*I331*IF(J331="",1,J331))))</f>
        <v/>
      </c>
      <c r="P331" s="12" t="n"/>
      <c r="Q331" s="12" t="n"/>
      <c r="R331" s="12" t="n"/>
      <c r="S331" s="12" t="n"/>
      <c r="T331" s="19">
        <f>IF(A331="","",CHOOSE(WEEKDAY(A331,2),"Mon","Tue","Wed","Thu","Fri","Sat","Sun"))</f>
        <v/>
      </c>
      <c r="U331" s="16">
        <f>IF(N331="",NA(),SUM(N$2:N331))</f>
        <v/>
      </c>
    </row>
    <row r="332">
      <c r="A332" s="11" t="n"/>
      <c r="B332" s="12" t="n"/>
      <c r="C332" s="12" t="n"/>
      <c r="D332" s="12" t="n"/>
      <c r="E332" s="13" t="n"/>
      <c r="F332" s="14" t="n"/>
      <c r="G332" s="13" t="n"/>
      <c r="H332" s="14" t="n"/>
      <c r="I332" s="12" t="n"/>
      <c r="J332" s="12" t="n"/>
      <c r="K332" s="15" t="n"/>
      <c r="L332" s="14" t="n"/>
      <c r="M332" s="16">
        <f>IF(OR(F332="",H332="",I332=""),"",(H332-F332)*I332*IF(J332="",1,J332)*IF(D332="Short",-1,1))</f>
        <v/>
      </c>
      <c r="N332" s="16">
        <f>IF(M332="","",M332-IF(K332="",0,K332))</f>
        <v/>
      </c>
      <c r="O332" s="17">
        <f>IF(OR(N332="",L332="",F332="",I332=""),"",IF(F332=L332,"",N332/(ABS(F332-L332)*I332*IF(J332="",1,J332))))</f>
        <v/>
      </c>
      <c r="P332" s="12" t="n"/>
      <c r="Q332" s="12" t="n"/>
      <c r="R332" s="12" t="n"/>
      <c r="S332" s="12" t="n"/>
      <c r="T332" s="19">
        <f>IF(A332="","",CHOOSE(WEEKDAY(A332,2),"Mon","Tue","Wed","Thu","Fri","Sat","Sun"))</f>
        <v/>
      </c>
      <c r="U332" s="16">
        <f>IF(N332="",NA(),SUM(N$2:N332))</f>
        <v/>
      </c>
    </row>
    <row r="333">
      <c r="A333" s="11" t="n"/>
      <c r="B333" s="12" t="n"/>
      <c r="C333" s="12" t="n"/>
      <c r="D333" s="12" t="n"/>
      <c r="E333" s="13" t="n"/>
      <c r="F333" s="14" t="n"/>
      <c r="G333" s="13" t="n"/>
      <c r="H333" s="14" t="n"/>
      <c r="I333" s="12" t="n"/>
      <c r="J333" s="12" t="n"/>
      <c r="K333" s="15" t="n"/>
      <c r="L333" s="14" t="n"/>
      <c r="M333" s="16">
        <f>IF(OR(F333="",H333="",I333=""),"",(H333-F333)*I333*IF(J333="",1,J333)*IF(D333="Short",-1,1))</f>
        <v/>
      </c>
      <c r="N333" s="16">
        <f>IF(M333="","",M333-IF(K333="",0,K333))</f>
        <v/>
      </c>
      <c r="O333" s="17">
        <f>IF(OR(N333="",L333="",F333="",I333=""),"",IF(F333=L333,"",N333/(ABS(F333-L333)*I333*IF(J333="",1,J333))))</f>
        <v/>
      </c>
      <c r="P333" s="12" t="n"/>
      <c r="Q333" s="12" t="n"/>
      <c r="R333" s="12" t="n"/>
      <c r="S333" s="12" t="n"/>
      <c r="T333" s="19">
        <f>IF(A333="","",CHOOSE(WEEKDAY(A333,2),"Mon","Tue","Wed","Thu","Fri","Sat","Sun"))</f>
        <v/>
      </c>
      <c r="U333" s="16">
        <f>IF(N333="",NA(),SUM(N$2:N333))</f>
        <v/>
      </c>
    </row>
    <row r="334">
      <c r="A334" s="11" t="n"/>
      <c r="B334" s="12" t="n"/>
      <c r="C334" s="12" t="n"/>
      <c r="D334" s="12" t="n"/>
      <c r="E334" s="13" t="n"/>
      <c r="F334" s="14" t="n"/>
      <c r="G334" s="13" t="n"/>
      <c r="H334" s="14" t="n"/>
      <c r="I334" s="12" t="n"/>
      <c r="J334" s="12" t="n"/>
      <c r="K334" s="15" t="n"/>
      <c r="L334" s="14" t="n"/>
      <c r="M334" s="16">
        <f>IF(OR(F334="",H334="",I334=""),"",(H334-F334)*I334*IF(J334="",1,J334)*IF(D334="Short",-1,1))</f>
        <v/>
      </c>
      <c r="N334" s="16">
        <f>IF(M334="","",M334-IF(K334="",0,K334))</f>
        <v/>
      </c>
      <c r="O334" s="17">
        <f>IF(OR(N334="",L334="",F334="",I334=""),"",IF(F334=L334,"",N334/(ABS(F334-L334)*I334*IF(J334="",1,J334))))</f>
        <v/>
      </c>
      <c r="P334" s="12" t="n"/>
      <c r="Q334" s="12" t="n"/>
      <c r="R334" s="12" t="n"/>
      <c r="S334" s="12" t="n"/>
      <c r="T334" s="19">
        <f>IF(A334="","",CHOOSE(WEEKDAY(A334,2),"Mon","Tue","Wed","Thu","Fri","Sat","Sun"))</f>
        <v/>
      </c>
      <c r="U334" s="16">
        <f>IF(N334="",NA(),SUM(N$2:N334))</f>
        <v/>
      </c>
    </row>
    <row r="335">
      <c r="A335" s="11" t="n"/>
      <c r="B335" s="12" t="n"/>
      <c r="C335" s="12" t="n"/>
      <c r="D335" s="12" t="n"/>
      <c r="E335" s="13" t="n"/>
      <c r="F335" s="14" t="n"/>
      <c r="G335" s="13" t="n"/>
      <c r="H335" s="14" t="n"/>
      <c r="I335" s="12" t="n"/>
      <c r="J335" s="12" t="n"/>
      <c r="K335" s="15" t="n"/>
      <c r="L335" s="14" t="n"/>
      <c r="M335" s="16">
        <f>IF(OR(F335="",H335="",I335=""),"",(H335-F335)*I335*IF(J335="",1,J335)*IF(D335="Short",-1,1))</f>
        <v/>
      </c>
      <c r="N335" s="16">
        <f>IF(M335="","",M335-IF(K335="",0,K335))</f>
        <v/>
      </c>
      <c r="O335" s="17">
        <f>IF(OR(N335="",L335="",F335="",I335=""),"",IF(F335=L335,"",N335/(ABS(F335-L335)*I335*IF(J335="",1,J335))))</f>
        <v/>
      </c>
      <c r="P335" s="12" t="n"/>
      <c r="Q335" s="12" t="n"/>
      <c r="R335" s="12" t="n"/>
      <c r="S335" s="12" t="n"/>
      <c r="T335" s="19">
        <f>IF(A335="","",CHOOSE(WEEKDAY(A335,2),"Mon","Tue","Wed","Thu","Fri","Sat","Sun"))</f>
        <v/>
      </c>
      <c r="U335" s="16">
        <f>IF(N335="",NA(),SUM(N$2:N335))</f>
        <v/>
      </c>
    </row>
    <row r="336">
      <c r="A336" s="11" t="n"/>
      <c r="B336" s="12" t="n"/>
      <c r="C336" s="12" t="n"/>
      <c r="D336" s="12" t="n"/>
      <c r="E336" s="13" t="n"/>
      <c r="F336" s="14" t="n"/>
      <c r="G336" s="13" t="n"/>
      <c r="H336" s="14" t="n"/>
      <c r="I336" s="12" t="n"/>
      <c r="J336" s="12" t="n"/>
      <c r="K336" s="15" t="n"/>
      <c r="L336" s="14" t="n"/>
      <c r="M336" s="16">
        <f>IF(OR(F336="",H336="",I336=""),"",(H336-F336)*I336*IF(J336="",1,J336)*IF(D336="Short",-1,1))</f>
        <v/>
      </c>
      <c r="N336" s="16">
        <f>IF(M336="","",M336-IF(K336="",0,K336))</f>
        <v/>
      </c>
      <c r="O336" s="17">
        <f>IF(OR(N336="",L336="",F336="",I336=""),"",IF(F336=L336,"",N336/(ABS(F336-L336)*I336*IF(J336="",1,J336))))</f>
        <v/>
      </c>
      <c r="P336" s="12" t="n"/>
      <c r="Q336" s="12" t="n"/>
      <c r="R336" s="12" t="n"/>
      <c r="S336" s="12" t="n"/>
      <c r="T336" s="19">
        <f>IF(A336="","",CHOOSE(WEEKDAY(A336,2),"Mon","Tue","Wed","Thu","Fri","Sat","Sun"))</f>
        <v/>
      </c>
      <c r="U336" s="16">
        <f>IF(N336="",NA(),SUM(N$2:N336))</f>
        <v/>
      </c>
    </row>
    <row r="337">
      <c r="A337" s="11" t="n"/>
      <c r="B337" s="12" t="n"/>
      <c r="C337" s="12" t="n"/>
      <c r="D337" s="12" t="n"/>
      <c r="E337" s="13" t="n"/>
      <c r="F337" s="14" t="n"/>
      <c r="G337" s="13" t="n"/>
      <c r="H337" s="14" t="n"/>
      <c r="I337" s="12" t="n"/>
      <c r="J337" s="12" t="n"/>
      <c r="K337" s="15" t="n"/>
      <c r="L337" s="14" t="n"/>
      <c r="M337" s="16">
        <f>IF(OR(F337="",H337="",I337=""),"",(H337-F337)*I337*IF(J337="",1,J337)*IF(D337="Short",-1,1))</f>
        <v/>
      </c>
      <c r="N337" s="16">
        <f>IF(M337="","",M337-IF(K337="",0,K337))</f>
        <v/>
      </c>
      <c r="O337" s="17">
        <f>IF(OR(N337="",L337="",F337="",I337=""),"",IF(F337=L337,"",N337/(ABS(F337-L337)*I337*IF(J337="",1,J337))))</f>
        <v/>
      </c>
      <c r="P337" s="12" t="n"/>
      <c r="Q337" s="12" t="n"/>
      <c r="R337" s="12" t="n"/>
      <c r="S337" s="12" t="n"/>
      <c r="T337" s="19">
        <f>IF(A337="","",CHOOSE(WEEKDAY(A337,2),"Mon","Tue","Wed","Thu","Fri","Sat","Sun"))</f>
        <v/>
      </c>
      <c r="U337" s="16">
        <f>IF(N337="",NA(),SUM(N$2:N337))</f>
        <v/>
      </c>
    </row>
    <row r="338">
      <c r="A338" s="11" t="n"/>
      <c r="B338" s="12" t="n"/>
      <c r="C338" s="12" t="n"/>
      <c r="D338" s="12" t="n"/>
      <c r="E338" s="13" t="n"/>
      <c r="F338" s="14" t="n"/>
      <c r="G338" s="13" t="n"/>
      <c r="H338" s="14" t="n"/>
      <c r="I338" s="12" t="n"/>
      <c r="J338" s="12" t="n"/>
      <c r="K338" s="15" t="n"/>
      <c r="L338" s="14" t="n"/>
      <c r="M338" s="16">
        <f>IF(OR(F338="",H338="",I338=""),"",(H338-F338)*I338*IF(J338="",1,J338)*IF(D338="Short",-1,1))</f>
        <v/>
      </c>
      <c r="N338" s="16">
        <f>IF(M338="","",M338-IF(K338="",0,K338))</f>
        <v/>
      </c>
      <c r="O338" s="17">
        <f>IF(OR(N338="",L338="",F338="",I338=""),"",IF(F338=L338,"",N338/(ABS(F338-L338)*I338*IF(J338="",1,J338))))</f>
        <v/>
      </c>
      <c r="P338" s="12" t="n"/>
      <c r="Q338" s="12" t="n"/>
      <c r="R338" s="12" t="n"/>
      <c r="S338" s="12" t="n"/>
      <c r="T338" s="19">
        <f>IF(A338="","",CHOOSE(WEEKDAY(A338,2),"Mon","Tue","Wed","Thu","Fri","Sat","Sun"))</f>
        <v/>
      </c>
      <c r="U338" s="16">
        <f>IF(N338="",NA(),SUM(N$2:N338))</f>
        <v/>
      </c>
    </row>
    <row r="339">
      <c r="A339" s="11" t="n"/>
      <c r="B339" s="12" t="n"/>
      <c r="C339" s="12" t="n"/>
      <c r="D339" s="12" t="n"/>
      <c r="E339" s="13" t="n"/>
      <c r="F339" s="14" t="n"/>
      <c r="G339" s="13" t="n"/>
      <c r="H339" s="14" t="n"/>
      <c r="I339" s="12" t="n"/>
      <c r="J339" s="12" t="n"/>
      <c r="K339" s="15" t="n"/>
      <c r="L339" s="14" t="n"/>
      <c r="M339" s="16">
        <f>IF(OR(F339="",H339="",I339=""),"",(H339-F339)*I339*IF(J339="",1,J339)*IF(D339="Short",-1,1))</f>
        <v/>
      </c>
      <c r="N339" s="16">
        <f>IF(M339="","",M339-IF(K339="",0,K339))</f>
        <v/>
      </c>
      <c r="O339" s="17">
        <f>IF(OR(N339="",L339="",F339="",I339=""),"",IF(F339=L339,"",N339/(ABS(F339-L339)*I339*IF(J339="",1,J339))))</f>
        <v/>
      </c>
      <c r="P339" s="12" t="n"/>
      <c r="Q339" s="12" t="n"/>
      <c r="R339" s="12" t="n"/>
      <c r="S339" s="12" t="n"/>
      <c r="T339" s="19">
        <f>IF(A339="","",CHOOSE(WEEKDAY(A339,2),"Mon","Tue","Wed","Thu","Fri","Sat","Sun"))</f>
        <v/>
      </c>
      <c r="U339" s="16">
        <f>IF(N339="",NA(),SUM(N$2:N339))</f>
        <v/>
      </c>
    </row>
    <row r="340">
      <c r="A340" s="11" t="n"/>
      <c r="B340" s="12" t="n"/>
      <c r="C340" s="12" t="n"/>
      <c r="D340" s="12" t="n"/>
      <c r="E340" s="13" t="n"/>
      <c r="F340" s="14" t="n"/>
      <c r="G340" s="13" t="n"/>
      <c r="H340" s="14" t="n"/>
      <c r="I340" s="12" t="n"/>
      <c r="J340" s="12" t="n"/>
      <c r="K340" s="15" t="n"/>
      <c r="L340" s="14" t="n"/>
      <c r="M340" s="16">
        <f>IF(OR(F340="",H340="",I340=""),"",(H340-F340)*I340*IF(J340="",1,J340)*IF(D340="Short",-1,1))</f>
        <v/>
      </c>
      <c r="N340" s="16">
        <f>IF(M340="","",M340-IF(K340="",0,K340))</f>
        <v/>
      </c>
      <c r="O340" s="17">
        <f>IF(OR(N340="",L340="",F340="",I340=""),"",IF(F340=L340,"",N340/(ABS(F340-L340)*I340*IF(J340="",1,J340))))</f>
        <v/>
      </c>
      <c r="P340" s="12" t="n"/>
      <c r="Q340" s="12" t="n"/>
      <c r="R340" s="12" t="n"/>
      <c r="S340" s="12" t="n"/>
      <c r="T340" s="19">
        <f>IF(A340="","",CHOOSE(WEEKDAY(A340,2),"Mon","Tue","Wed","Thu","Fri","Sat","Sun"))</f>
        <v/>
      </c>
      <c r="U340" s="16">
        <f>IF(N340="",NA(),SUM(N$2:N340))</f>
        <v/>
      </c>
    </row>
    <row r="341">
      <c r="A341" s="11" t="n"/>
      <c r="B341" s="12" t="n"/>
      <c r="C341" s="12" t="n"/>
      <c r="D341" s="12" t="n"/>
      <c r="E341" s="13" t="n"/>
      <c r="F341" s="14" t="n"/>
      <c r="G341" s="13" t="n"/>
      <c r="H341" s="14" t="n"/>
      <c r="I341" s="12" t="n"/>
      <c r="J341" s="12" t="n"/>
      <c r="K341" s="15" t="n"/>
      <c r="L341" s="14" t="n"/>
      <c r="M341" s="16">
        <f>IF(OR(F341="",H341="",I341=""),"",(H341-F341)*I341*IF(J341="",1,J341)*IF(D341="Short",-1,1))</f>
        <v/>
      </c>
      <c r="N341" s="16">
        <f>IF(M341="","",M341-IF(K341="",0,K341))</f>
        <v/>
      </c>
      <c r="O341" s="17">
        <f>IF(OR(N341="",L341="",F341="",I341=""),"",IF(F341=L341,"",N341/(ABS(F341-L341)*I341*IF(J341="",1,J341))))</f>
        <v/>
      </c>
      <c r="P341" s="12" t="n"/>
      <c r="Q341" s="12" t="n"/>
      <c r="R341" s="12" t="n"/>
      <c r="S341" s="12" t="n"/>
      <c r="T341" s="19">
        <f>IF(A341="","",CHOOSE(WEEKDAY(A341,2),"Mon","Tue","Wed","Thu","Fri","Sat","Sun"))</f>
        <v/>
      </c>
      <c r="U341" s="16">
        <f>IF(N341="",NA(),SUM(N$2:N341))</f>
        <v/>
      </c>
    </row>
    <row r="342">
      <c r="A342" s="11" t="n"/>
      <c r="B342" s="12" t="n"/>
      <c r="C342" s="12" t="n"/>
      <c r="D342" s="12" t="n"/>
      <c r="E342" s="13" t="n"/>
      <c r="F342" s="14" t="n"/>
      <c r="G342" s="13" t="n"/>
      <c r="H342" s="14" t="n"/>
      <c r="I342" s="12" t="n"/>
      <c r="J342" s="12" t="n"/>
      <c r="K342" s="15" t="n"/>
      <c r="L342" s="14" t="n"/>
      <c r="M342" s="16">
        <f>IF(OR(F342="",H342="",I342=""),"",(H342-F342)*I342*IF(J342="",1,J342)*IF(D342="Short",-1,1))</f>
        <v/>
      </c>
      <c r="N342" s="16">
        <f>IF(M342="","",M342-IF(K342="",0,K342))</f>
        <v/>
      </c>
      <c r="O342" s="17">
        <f>IF(OR(N342="",L342="",F342="",I342=""),"",IF(F342=L342,"",N342/(ABS(F342-L342)*I342*IF(J342="",1,J342))))</f>
        <v/>
      </c>
      <c r="P342" s="12" t="n"/>
      <c r="Q342" s="12" t="n"/>
      <c r="R342" s="12" t="n"/>
      <c r="S342" s="12" t="n"/>
      <c r="T342" s="19">
        <f>IF(A342="","",CHOOSE(WEEKDAY(A342,2),"Mon","Tue","Wed","Thu","Fri","Sat","Sun"))</f>
        <v/>
      </c>
      <c r="U342" s="16">
        <f>IF(N342="",NA(),SUM(N$2:N342))</f>
        <v/>
      </c>
    </row>
    <row r="343">
      <c r="A343" s="11" t="n"/>
      <c r="B343" s="12" t="n"/>
      <c r="C343" s="12" t="n"/>
      <c r="D343" s="12" t="n"/>
      <c r="E343" s="13" t="n"/>
      <c r="F343" s="14" t="n"/>
      <c r="G343" s="13" t="n"/>
      <c r="H343" s="14" t="n"/>
      <c r="I343" s="12" t="n"/>
      <c r="J343" s="12" t="n"/>
      <c r="K343" s="15" t="n"/>
      <c r="L343" s="14" t="n"/>
      <c r="M343" s="16">
        <f>IF(OR(F343="",H343="",I343=""),"",(H343-F343)*I343*IF(J343="",1,J343)*IF(D343="Short",-1,1))</f>
        <v/>
      </c>
      <c r="N343" s="16">
        <f>IF(M343="","",M343-IF(K343="",0,K343))</f>
        <v/>
      </c>
      <c r="O343" s="17">
        <f>IF(OR(N343="",L343="",F343="",I343=""),"",IF(F343=L343,"",N343/(ABS(F343-L343)*I343*IF(J343="",1,J343))))</f>
        <v/>
      </c>
      <c r="P343" s="12" t="n"/>
      <c r="Q343" s="12" t="n"/>
      <c r="R343" s="12" t="n"/>
      <c r="S343" s="12" t="n"/>
      <c r="T343" s="19">
        <f>IF(A343="","",CHOOSE(WEEKDAY(A343,2),"Mon","Tue","Wed","Thu","Fri","Sat","Sun"))</f>
        <v/>
      </c>
      <c r="U343" s="16">
        <f>IF(N343="",NA(),SUM(N$2:N343))</f>
        <v/>
      </c>
    </row>
    <row r="344">
      <c r="A344" s="11" t="n"/>
      <c r="B344" s="12" t="n"/>
      <c r="C344" s="12" t="n"/>
      <c r="D344" s="12" t="n"/>
      <c r="E344" s="13" t="n"/>
      <c r="F344" s="14" t="n"/>
      <c r="G344" s="13" t="n"/>
      <c r="H344" s="14" t="n"/>
      <c r="I344" s="12" t="n"/>
      <c r="J344" s="12" t="n"/>
      <c r="K344" s="15" t="n"/>
      <c r="L344" s="14" t="n"/>
      <c r="M344" s="16">
        <f>IF(OR(F344="",H344="",I344=""),"",(H344-F344)*I344*IF(J344="",1,J344)*IF(D344="Short",-1,1))</f>
        <v/>
      </c>
      <c r="N344" s="16">
        <f>IF(M344="","",M344-IF(K344="",0,K344))</f>
        <v/>
      </c>
      <c r="O344" s="17">
        <f>IF(OR(N344="",L344="",F344="",I344=""),"",IF(F344=L344,"",N344/(ABS(F344-L344)*I344*IF(J344="",1,J344))))</f>
        <v/>
      </c>
      <c r="P344" s="12" t="n"/>
      <c r="Q344" s="12" t="n"/>
      <c r="R344" s="12" t="n"/>
      <c r="S344" s="12" t="n"/>
      <c r="T344" s="19">
        <f>IF(A344="","",CHOOSE(WEEKDAY(A344,2),"Mon","Tue","Wed","Thu","Fri","Sat","Sun"))</f>
        <v/>
      </c>
      <c r="U344" s="16">
        <f>IF(N344="",NA(),SUM(N$2:N344))</f>
        <v/>
      </c>
    </row>
    <row r="345">
      <c r="A345" s="11" t="n"/>
      <c r="B345" s="12" t="n"/>
      <c r="C345" s="12" t="n"/>
      <c r="D345" s="12" t="n"/>
      <c r="E345" s="13" t="n"/>
      <c r="F345" s="14" t="n"/>
      <c r="G345" s="13" t="n"/>
      <c r="H345" s="14" t="n"/>
      <c r="I345" s="12" t="n"/>
      <c r="J345" s="12" t="n"/>
      <c r="K345" s="15" t="n"/>
      <c r="L345" s="14" t="n"/>
      <c r="M345" s="16">
        <f>IF(OR(F345="",H345="",I345=""),"",(H345-F345)*I345*IF(J345="",1,J345)*IF(D345="Short",-1,1))</f>
        <v/>
      </c>
      <c r="N345" s="16">
        <f>IF(M345="","",M345-IF(K345="",0,K345))</f>
        <v/>
      </c>
      <c r="O345" s="17">
        <f>IF(OR(N345="",L345="",F345="",I345=""),"",IF(F345=L345,"",N345/(ABS(F345-L345)*I345*IF(J345="",1,J345))))</f>
        <v/>
      </c>
      <c r="P345" s="12" t="n"/>
      <c r="Q345" s="12" t="n"/>
      <c r="R345" s="12" t="n"/>
      <c r="S345" s="12" t="n"/>
      <c r="T345" s="19">
        <f>IF(A345="","",CHOOSE(WEEKDAY(A345,2),"Mon","Tue","Wed","Thu","Fri","Sat","Sun"))</f>
        <v/>
      </c>
      <c r="U345" s="16">
        <f>IF(N345="",NA(),SUM(N$2:N345))</f>
        <v/>
      </c>
    </row>
    <row r="346">
      <c r="A346" s="11" t="n"/>
      <c r="B346" s="12" t="n"/>
      <c r="C346" s="12" t="n"/>
      <c r="D346" s="12" t="n"/>
      <c r="E346" s="13" t="n"/>
      <c r="F346" s="14" t="n"/>
      <c r="G346" s="13" t="n"/>
      <c r="H346" s="14" t="n"/>
      <c r="I346" s="12" t="n"/>
      <c r="J346" s="12" t="n"/>
      <c r="K346" s="15" t="n"/>
      <c r="L346" s="14" t="n"/>
      <c r="M346" s="16">
        <f>IF(OR(F346="",H346="",I346=""),"",(H346-F346)*I346*IF(J346="",1,J346)*IF(D346="Short",-1,1))</f>
        <v/>
      </c>
      <c r="N346" s="16">
        <f>IF(M346="","",M346-IF(K346="",0,K346))</f>
        <v/>
      </c>
      <c r="O346" s="17">
        <f>IF(OR(N346="",L346="",F346="",I346=""),"",IF(F346=L346,"",N346/(ABS(F346-L346)*I346*IF(J346="",1,J346))))</f>
        <v/>
      </c>
      <c r="P346" s="12" t="n"/>
      <c r="Q346" s="12" t="n"/>
      <c r="R346" s="12" t="n"/>
      <c r="S346" s="12" t="n"/>
      <c r="T346" s="19">
        <f>IF(A346="","",CHOOSE(WEEKDAY(A346,2),"Mon","Tue","Wed","Thu","Fri","Sat","Sun"))</f>
        <v/>
      </c>
      <c r="U346" s="16">
        <f>IF(N346="",NA(),SUM(N$2:N346))</f>
        <v/>
      </c>
    </row>
    <row r="347">
      <c r="A347" s="11" t="n"/>
      <c r="B347" s="12" t="n"/>
      <c r="C347" s="12" t="n"/>
      <c r="D347" s="12" t="n"/>
      <c r="E347" s="13" t="n"/>
      <c r="F347" s="14" t="n"/>
      <c r="G347" s="13" t="n"/>
      <c r="H347" s="14" t="n"/>
      <c r="I347" s="12" t="n"/>
      <c r="J347" s="12" t="n"/>
      <c r="K347" s="15" t="n"/>
      <c r="L347" s="14" t="n"/>
      <c r="M347" s="16">
        <f>IF(OR(F347="",H347="",I347=""),"",(H347-F347)*I347*IF(J347="",1,J347)*IF(D347="Short",-1,1))</f>
        <v/>
      </c>
      <c r="N347" s="16">
        <f>IF(M347="","",M347-IF(K347="",0,K347))</f>
        <v/>
      </c>
      <c r="O347" s="17">
        <f>IF(OR(N347="",L347="",F347="",I347=""),"",IF(F347=L347,"",N347/(ABS(F347-L347)*I347*IF(J347="",1,J347))))</f>
        <v/>
      </c>
      <c r="P347" s="12" t="n"/>
      <c r="Q347" s="12" t="n"/>
      <c r="R347" s="12" t="n"/>
      <c r="S347" s="12" t="n"/>
      <c r="T347" s="19">
        <f>IF(A347="","",CHOOSE(WEEKDAY(A347,2),"Mon","Tue","Wed","Thu","Fri","Sat","Sun"))</f>
        <v/>
      </c>
      <c r="U347" s="16">
        <f>IF(N347="",NA(),SUM(N$2:N347))</f>
        <v/>
      </c>
    </row>
    <row r="348">
      <c r="A348" s="11" t="n"/>
      <c r="B348" s="12" t="n"/>
      <c r="C348" s="12" t="n"/>
      <c r="D348" s="12" t="n"/>
      <c r="E348" s="13" t="n"/>
      <c r="F348" s="14" t="n"/>
      <c r="G348" s="13" t="n"/>
      <c r="H348" s="14" t="n"/>
      <c r="I348" s="12" t="n"/>
      <c r="J348" s="12" t="n"/>
      <c r="K348" s="15" t="n"/>
      <c r="L348" s="14" t="n"/>
      <c r="M348" s="16">
        <f>IF(OR(F348="",H348="",I348=""),"",(H348-F348)*I348*IF(J348="",1,J348)*IF(D348="Short",-1,1))</f>
        <v/>
      </c>
      <c r="N348" s="16">
        <f>IF(M348="","",M348-IF(K348="",0,K348))</f>
        <v/>
      </c>
      <c r="O348" s="17">
        <f>IF(OR(N348="",L348="",F348="",I348=""),"",IF(F348=L348,"",N348/(ABS(F348-L348)*I348*IF(J348="",1,J348))))</f>
        <v/>
      </c>
      <c r="P348" s="12" t="n"/>
      <c r="Q348" s="12" t="n"/>
      <c r="R348" s="12" t="n"/>
      <c r="S348" s="12" t="n"/>
      <c r="T348" s="19">
        <f>IF(A348="","",CHOOSE(WEEKDAY(A348,2),"Mon","Tue","Wed","Thu","Fri","Sat","Sun"))</f>
        <v/>
      </c>
      <c r="U348" s="16">
        <f>IF(N348="",NA(),SUM(N$2:N348))</f>
        <v/>
      </c>
    </row>
    <row r="349">
      <c r="A349" s="11" t="n"/>
      <c r="B349" s="12" t="n"/>
      <c r="C349" s="12" t="n"/>
      <c r="D349" s="12" t="n"/>
      <c r="E349" s="13" t="n"/>
      <c r="F349" s="14" t="n"/>
      <c r="G349" s="13" t="n"/>
      <c r="H349" s="14" t="n"/>
      <c r="I349" s="12" t="n"/>
      <c r="J349" s="12" t="n"/>
      <c r="K349" s="15" t="n"/>
      <c r="L349" s="14" t="n"/>
      <c r="M349" s="16">
        <f>IF(OR(F349="",H349="",I349=""),"",(H349-F349)*I349*IF(J349="",1,J349)*IF(D349="Short",-1,1))</f>
        <v/>
      </c>
      <c r="N349" s="16">
        <f>IF(M349="","",M349-IF(K349="",0,K349))</f>
        <v/>
      </c>
      <c r="O349" s="17">
        <f>IF(OR(N349="",L349="",F349="",I349=""),"",IF(F349=L349,"",N349/(ABS(F349-L349)*I349*IF(J349="",1,J349))))</f>
        <v/>
      </c>
      <c r="P349" s="12" t="n"/>
      <c r="Q349" s="12" t="n"/>
      <c r="R349" s="12" t="n"/>
      <c r="S349" s="12" t="n"/>
      <c r="T349" s="19">
        <f>IF(A349="","",CHOOSE(WEEKDAY(A349,2),"Mon","Tue","Wed","Thu","Fri","Sat","Sun"))</f>
        <v/>
      </c>
      <c r="U349" s="16">
        <f>IF(N349="",NA(),SUM(N$2:N349))</f>
        <v/>
      </c>
    </row>
    <row r="350">
      <c r="A350" s="11" t="n"/>
      <c r="B350" s="12" t="n"/>
      <c r="C350" s="12" t="n"/>
      <c r="D350" s="12" t="n"/>
      <c r="E350" s="13" t="n"/>
      <c r="F350" s="14" t="n"/>
      <c r="G350" s="13" t="n"/>
      <c r="H350" s="14" t="n"/>
      <c r="I350" s="12" t="n"/>
      <c r="J350" s="12" t="n"/>
      <c r="K350" s="15" t="n"/>
      <c r="L350" s="14" t="n"/>
      <c r="M350" s="16">
        <f>IF(OR(F350="",H350="",I350=""),"",(H350-F350)*I350*IF(J350="",1,J350)*IF(D350="Short",-1,1))</f>
        <v/>
      </c>
      <c r="N350" s="16">
        <f>IF(M350="","",M350-IF(K350="",0,K350))</f>
        <v/>
      </c>
      <c r="O350" s="17">
        <f>IF(OR(N350="",L350="",F350="",I350=""),"",IF(F350=L350,"",N350/(ABS(F350-L350)*I350*IF(J350="",1,J350))))</f>
        <v/>
      </c>
      <c r="P350" s="12" t="n"/>
      <c r="Q350" s="12" t="n"/>
      <c r="R350" s="12" t="n"/>
      <c r="S350" s="12" t="n"/>
      <c r="T350" s="19">
        <f>IF(A350="","",CHOOSE(WEEKDAY(A350,2),"Mon","Tue","Wed","Thu","Fri","Sat","Sun"))</f>
        <v/>
      </c>
      <c r="U350" s="16">
        <f>IF(N350="",NA(),SUM(N$2:N350))</f>
        <v/>
      </c>
    </row>
    <row r="351">
      <c r="A351" s="11" t="n"/>
      <c r="B351" s="12" t="n"/>
      <c r="C351" s="12" t="n"/>
      <c r="D351" s="12" t="n"/>
      <c r="E351" s="13" t="n"/>
      <c r="F351" s="14" t="n"/>
      <c r="G351" s="13" t="n"/>
      <c r="H351" s="14" t="n"/>
      <c r="I351" s="12" t="n"/>
      <c r="J351" s="12" t="n"/>
      <c r="K351" s="15" t="n"/>
      <c r="L351" s="14" t="n"/>
      <c r="M351" s="16">
        <f>IF(OR(F351="",H351="",I351=""),"",(H351-F351)*I351*IF(J351="",1,J351)*IF(D351="Short",-1,1))</f>
        <v/>
      </c>
      <c r="N351" s="16">
        <f>IF(M351="","",M351-IF(K351="",0,K351))</f>
        <v/>
      </c>
      <c r="O351" s="17">
        <f>IF(OR(N351="",L351="",F351="",I351=""),"",IF(F351=L351,"",N351/(ABS(F351-L351)*I351*IF(J351="",1,J351))))</f>
        <v/>
      </c>
      <c r="P351" s="12" t="n"/>
      <c r="Q351" s="12" t="n"/>
      <c r="R351" s="12" t="n"/>
      <c r="S351" s="12" t="n"/>
      <c r="T351" s="19">
        <f>IF(A351="","",CHOOSE(WEEKDAY(A351,2),"Mon","Tue","Wed","Thu","Fri","Sat","Sun"))</f>
        <v/>
      </c>
      <c r="U351" s="16">
        <f>IF(N351="",NA(),SUM(N$2:N351))</f>
        <v/>
      </c>
    </row>
    <row r="352">
      <c r="A352" s="11" t="n"/>
      <c r="B352" s="12" t="n"/>
      <c r="C352" s="12" t="n"/>
      <c r="D352" s="12" t="n"/>
      <c r="E352" s="13" t="n"/>
      <c r="F352" s="14" t="n"/>
      <c r="G352" s="13" t="n"/>
      <c r="H352" s="14" t="n"/>
      <c r="I352" s="12" t="n"/>
      <c r="J352" s="12" t="n"/>
      <c r="K352" s="15" t="n"/>
      <c r="L352" s="14" t="n"/>
      <c r="M352" s="16">
        <f>IF(OR(F352="",H352="",I352=""),"",(H352-F352)*I352*IF(J352="",1,J352)*IF(D352="Short",-1,1))</f>
        <v/>
      </c>
      <c r="N352" s="16">
        <f>IF(M352="","",M352-IF(K352="",0,K352))</f>
        <v/>
      </c>
      <c r="O352" s="17">
        <f>IF(OR(N352="",L352="",F352="",I352=""),"",IF(F352=L352,"",N352/(ABS(F352-L352)*I352*IF(J352="",1,J352))))</f>
        <v/>
      </c>
      <c r="P352" s="12" t="n"/>
      <c r="Q352" s="12" t="n"/>
      <c r="R352" s="12" t="n"/>
      <c r="S352" s="12" t="n"/>
      <c r="T352" s="19">
        <f>IF(A352="","",CHOOSE(WEEKDAY(A352,2),"Mon","Tue","Wed","Thu","Fri","Sat","Sun"))</f>
        <v/>
      </c>
      <c r="U352" s="16">
        <f>IF(N352="",NA(),SUM(N$2:N352))</f>
        <v/>
      </c>
    </row>
    <row r="353">
      <c r="A353" s="11" t="n"/>
      <c r="B353" s="12" t="n"/>
      <c r="C353" s="12" t="n"/>
      <c r="D353" s="12" t="n"/>
      <c r="E353" s="13" t="n"/>
      <c r="F353" s="14" t="n"/>
      <c r="G353" s="13" t="n"/>
      <c r="H353" s="14" t="n"/>
      <c r="I353" s="12" t="n"/>
      <c r="J353" s="12" t="n"/>
      <c r="K353" s="15" t="n"/>
      <c r="L353" s="14" t="n"/>
      <c r="M353" s="16">
        <f>IF(OR(F353="",H353="",I353=""),"",(H353-F353)*I353*IF(J353="",1,J353)*IF(D353="Short",-1,1))</f>
        <v/>
      </c>
      <c r="N353" s="16">
        <f>IF(M353="","",M353-IF(K353="",0,K353))</f>
        <v/>
      </c>
      <c r="O353" s="17">
        <f>IF(OR(N353="",L353="",F353="",I353=""),"",IF(F353=L353,"",N353/(ABS(F353-L353)*I353*IF(J353="",1,J353))))</f>
        <v/>
      </c>
      <c r="P353" s="12" t="n"/>
      <c r="Q353" s="12" t="n"/>
      <c r="R353" s="12" t="n"/>
      <c r="S353" s="12" t="n"/>
      <c r="T353" s="19">
        <f>IF(A353="","",CHOOSE(WEEKDAY(A353,2),"Mon","Tue","Wed","Thu","Fri","Sat","Sun"))</f>
        <v/>
      </c>
      <c r="U353" s="16">
        <f>IF(N353="",NA(),SUM(N$2:N353))</f>
        <v/>
      </c>
    </row>
    <row r="354">
      <c r="A354" s="11" t="n"/>
      <c r="B354" s="12" t="n"/>
      <c r="C354" s="12" t="n"/>
      <c r="D354" s="12" t="n"/>
      <c r="E354" s="13" t="n"/>
      <c r="F354" s="14" t="n"/>
      <c r="G354" s="13" t="n"/>
      <c r="H354" s="14" t="n"/>
      <c r="I354" s="12" t="n"/>
      <c r="J354" s="12" t="n"/>
      <c r="K354" s="15" t="n"/>
      <c r="L354" s="14" t="n"/>
      <c r="M354" s="16">
        <f>IF(OR(F354="",H354="",I354=""),"",(H354-F354)*I354*IF(J354="",1,J354)*IF(D354="Short",-1,1))</f>
        <v/>
      </c>
      <c r="N354" s="16">
        <f>IF(M354="","",M354-IF(K354="",0,K354))</f>
        <v/>
      </c>
      <c r="O354" s="17">
        <f>IF(OR(N354="",L354="",F354="",I354=""),"",IF(F354=L354,"",N354/(ABS(F354-L354)*I354*IF(J354="",1,J354))))</f>
        <v/>
      </c>
      <c r="P354" s="12" t="n"/>
      <c r="Q354" s="12" t="n"/>
      <c r="R354" s="12" t="n"/>
      <c r="S354" s="12" t="n"/>
      <c r="T354" s="19">
        <f>IF(A354="","",CHOOSE(WEEKDAY(A354,2),"Mon","Tue","Wed","Thu","Fri","Sat","Sun"))</f>
        <v/>
      </c>
      <c r="U354" s="16">
        <f>IF(N354="",NA(),SUM(N$2:N354))</f>
        <v/>
      </c>
    </row>
    <row r="355">
      <c r="A355" s="11" t="n"/>
      <c r="B355" s="12" t="n"/>
      <c r="C355" s="12" t="n"/>
      <c r="D355" s="12" t="n"/>
      <c r="E355" s="13" t="n"/>
      <c r="F355" s="14" t="n"/>
      <c r="G355" s="13" t="n"/>
      <c r="H355" s="14" t="n"/>
      <c r="I355" s="12" t="n"/>
      <c r="J355" s="12" t="n"/>
      <c r="K355" s="15" t="n"/>
      <c r="L355" s="14" t="n"/>
      <c r="M355" s="16">
        <f>IF(OR(F355="",H355="",I355=""),"",(H355-F355)*I355*IF(J355="",1,J355)*IF(D355="Short",-1,1))</f>
        <v/>
      </c>
      <c r="N355" s="16">
        <f>IF(M355="","",M355-IF(K355="",0,K355))</f>
        <v/>
      </c>
      <c r="O355" s="17">
        <f>IF(OR(N355="",L355="",F355="",I355=""),"",IF(F355=L355,"",N355/(ABS(F355-L355)*I355*IF(J355="",1,J355))))</f>
        <v/>
      </c>
      <c r="P355" s="12" t="n"/>
      <c r="Q355" s="12" t="n"/>
      <c r="R355" s="12" t="n"/>
      <c r="S355" s="12" t="n"/>
      <c r="T355" s="19">
        <f>IF(A355="","",CHOOSE(WEEKDAY(A355,2),"Mon","Tue","Wed","Thu","Fri","Sat","Sun"))</f>
        <v/>
      </c>
      <c r="U355" s="16">
        <f>IF(N355="",NA(),SUM(N$2:N355))</f>
        <v/>
      </c>
    </row>
    <row r="356">
      <c r="A356" s="11" t="n"/>
      <c r="B356" s="12" t="n"/>
      <c r="C356" s="12" t="n"/>
      <c r="D356" s="12" t="n"/>
      <c r="E356" s="13" t="n"/>
      <c r="F356" s="14" t="n"/>
      <c r="G356" s="13" t="n"/>
      <c r="H356" s="14" t="n"/>
      <c r="I356" s="12" t="n"/>
      <c r="J356" s="12" t="n"/>
      <c r="K356" s="15" t="n"/>
      <c r="L356" s="14" t="n"/>
      <c r="M356" s="16">
        <f>IF(OR(F356="",H356="",I356=""),"",(H356-F356)*I356*IF(J356="",1,J356)*IF(D356="Short",-1,1))</f>
        <v/>
      </c>
      <c r="N356" s="16">
        <f>IF(M356="","",M356-IF(K356="",0,K356))</f>
        <v/>
      </c>
      <c r="O356" s="17">
        <f>IF(OR(N356="",L356="",F356="",I356=""),"",IF(F356=L356,"",N356/(ABS(F356-L356)*I356*IF(J356="",1,J356))))</f>
        <v/>
      </c>
      <c r="P356" s="12" t="n"/>
      <c r="Q356" s="12" t="n"/>
      <c r="R356" s="12" t="n"/>
      <c r="S356" s="12" t="n"/>
      <c r="T356" s="19">
        <f>IF(A356="","",CHOOSE(WEEKDAY(A356,2),"Mon","Tue","Wed","Thu","Fri","Sat","Sun"))</f>
        <v/>
      </c>
      <c r="U356" s="16">
        <f>IF(N356="",NA(),SUM(N$2:N356))</f>
        <v/>
      </c>
    </row>
    <row r="357">
      <c r="A357" s="11" t="n"/>
      <c r="B357" s="12" t="n"/>
      <c r="C357" s="12" t="n"/>
      <c r="D357" s="12" t="n"/>
      <c r="E357" s="13" t="n"/>
      <c r="F357" s="14" t="n"/>
      <c r="G357" s="13" t="n"/>
      <c r="H357" s="14" t="n"/>
      <c r="I357" s="12" t="n"/>
      <c r="J357" s="12" t="n"/>
      <c r="K357" s="15" t="n"/>
      <c r="L357" s="14" t="n"/>
      <c r="M357" s="16">
        <f>IF(OR(F357="",H357="",I357=""),"",(H357-F357)*I357*IF(J357="",1,J357)*IF(D357="Short",-1,1))</f>
        <v/>
      </c>
      <c r="N357" s="16">
        <f>IF(M357="","",M357-IF(K357="",0,K357))</f>
        <v/>
      </c>
      <c r="O357" s="17">
        <f>IF(OR(N357="",L357="",F357="",I357=""),"",IF(F357=L357,"",N357/(ABS(F357-L357)*I357*IF(J357="",1,J357))))</f>
        <v/>
      </c>
      <c r="P357" s="12" t="n"/>
      <c r="Q357" s="12" t="n"/>
      <c r="R357" s="12" t="n"/>
      <c r="S357" s="12" t="n"/>
      <c r="T357" s="19">
        <f>IF(A357="","",CHOOSE(WEEKDAY(A357,2),"Mon","Tue","Wed","Thu","Fri","Sat","Sun"))</f>
        <v/>
      </c>
      <c r="U357" s="16">
        <f>IF(N357="",NA(),SUM(N$2:N357))</f>
        <v/>
      </c>
    </row>
    <row r="358">
      <c r="A358" s="11" t="n"/>
      <c r="B358" s="12" t="n"/>
      <c r="C358" s="12" t="n"/>
      <c r="D358" s="12" t="n"/>
      <c r="E358" s="13" t="n"/>
      <c r="F358" s="14" t="n"/>
      <c r="G358" s="13" t="n"/>
      <c r="H358" s="14" t="n"/>
      <c r="I358" s="12" t="n"/>
      <c r="J358" s="12" t="n"/>
      <c r="K358" s="15" t="n"/>
      <c r="L358" s="14" t="n"/>
      <c r="M358" s="16">
        <f>IF(OR(F358="",H358="",I358=""),"",(H358-F358)*I358*IF(J358="",1,J358)*IF(D358="Short",-1,1))</f>
        <v/>
      </c>
      <c r="N358" s="16">
        <f>IF(M358="","",M358-IF(K358="",0,K358))</f>
        <v/>
      </c>
      <c r="O358" s="17">
        <f>IF(OR(N358="",L358="",F358="",I358=""),"",IF(F358=L358,"",N358/(ABS(F358-L358)*I358*IF(J358="",1,J358))))</f>
        <v/>
      </c>
      <c r="P358" s="12" t="n"/>
      <c r="Q358" s="12" t="n"/>
      <c r="R358" s="12" t="n"/>
      <c r="S358" s="12" t="n"/>
      <c r="T358" s="19">
        <f>IF(A358="","",CHOOSE(WEEKDAY(A358,2),"Mon","Tue","Wed","Thu","Fri","Sat","Sun"))</f>
        <v/>
      </c>
      <c r="U358" s="16">
        <f>IF(N358="",NA(),SUM(N$2:N358))</f>
        <v/>
      </c>
    </row>
    <row r="359">
      <c r="A359" s="11" t="n"/>
      <c r="B359" s="12" t="n"/>
      <c r="C359" s="12" t="n"/>
      <c r="D359" s="12" t="n"/>
      <c r="E359" s="13" t="n"/>
      <c r="F359" s="14" t="n"/>
      <c r="G359" s="13" t="n"/>
      <c r="H359" s="14" t="n"/>
      <c r="I359" s="12" t="n"/>
      <c r="J359" s="12" t="n"/>
      <c r="K359" s="15" t="n"/>
      <c r="L359" s="14" t="n"/>
      <c r="M359" s="16">
        <f>IF(OR(F359="",H359="",I359=""),"",(H359-F359)*I359*IF(J359="",1,J359)*IF(D359="Short",-1,1))</f>
        <v/>
      </c>
      <c r="N359" s="16">
        <f>IF(M359="","",M359-IF(K359="",0,K359))</f>
        <v/>
      </c>
      <c r="O359" s="17">
        <f>IF(OR(N359="",L359="",F359="",I359=""),"",IF(F359=L359,"",N359/(ABS(F359-L359)*I359*IF(J359="",1,J359))))</f>
        <v/>
      </c>
      <c r="P359" s="12" t="n"/>
      <c r="Q359" s="12" t="n"/>
      <c r="R359" s="12" t="n"/>
      <c r="S359" s="12" t="n"/>
      <c r="T359" s="19">
        <f>IF(A359="","",CHOOSE(WEEKDAY(A359,2),"Mon","Tue","Wed","Thu","Fri","Sat","Sun"))</f>
        <v/>
      </c>
      <c r="U359" s="16">
        <f>IF(N359="",NA(),SUM(N$2:N359))</f>
        <v/>
      </c>
    </row>
    <row r="360">
      <c r="A360" s="11" t="n"/>
      <c r="B360" s="12" t="n"/>
      <c r="C360" s="12" t="n"/>
      <c r="D360" s="12" t="n"/>
      <c r="E360" s="13" t="n"/>
      <c r="F360" s="14" t="n"/>
      <c r="G360" s="13" t="n"/>
      <c r="H360" s="14" t="n"/>
      <c r="I360" s="12" t="n"/>
      <c r="J360" s="12" t="n"/>
      <c r="K360" s="15" t="n"/>
      <c r="L360" s="14" t="n"/>
      <c r="M360" s="16">
        <f>IF(OR(F360="",H360="",I360=""),"",(H360-F360)*I360*IF(J360="",1,J360)*IF(D360="Short",-1,1))</f>
        <v/>
      </c>
      <c r="N360" s="16">
        <f>IF(M360="","",M360-IF(K360="",0,K360))</f>
        <v/>
      </c>
      <c r="O360" s="17">
        <f>IF(OR(N360="",L360="",F360="",I360=""),"",IF(F360=L360,"",N360/(ABS(F360-L360)*I360*IF(J360="",1,J360))))</f>
        <v/>
      </c>
      <c r="P360" s="12" t="n"/>
      <c r="Q360" s="12" t="n"/>
      <c r="R360" s="12" t="n"/>
      <c r="S360" s="12" t="n"/>
      <c r="T360" s="19">
        <f>IF(A360="","",CHOOSE(WEEKDAY(A360,2),"Mon","Tue","Wed","Thu","Fri","Sat","Sun"))</f>
        <v/>
      </c>
      <c r="U360" s="16">
        <f>IF(N360="",NA(),SUM(N$2:N360))</f>
        <v/>
      </c>
    </row>
    <row r="361">
      <c r="A361" s="11" t="n"/>
      <c r="B361" s="12" t="n"/>
      <c r="C361" s="12" t="n"/>
      <c r="D361" s="12" t="n"/>
      <c r="E361" s="13" t="n"/>
      <c r="F361" s="14" t="n"/>
      <c r="G361" s="13" t="n"/>
      <c r="H361" s="14" t="n"/>
      <c r="I361" s="12" t="n"/>
      <c r="J361" s="12" t="n"/>
      <c r="K361" s="15" t="n"/>
      <c r="L361" s="14" t="n"/>
      <c r="M361" s="16">
        <f>IF(OR(F361="",H361="",I361=""),"",(H361-F361)*I361*IF(J361="",1,J361)*IF(D361="Short",-1,1))</f>
        <v/>
      </c>
      <c r="N361" s="16">
        <f>IF(M361="","",M361-IF(K361="",0,K361))</f>
        <v/>
      </c>
      <c r="O361" s="17">
        <f>IF(OR(N361="",L361="",F361="",I361=""),"",IF(F361=L361,"",N361/(ABS(F361-L361)*I361*IF(J361="",1,J361))))</f>
        <v/>
      </c>
      <c r="P361" s="12" t="n"/>
      <c r="Q361" s="12" t="n"/>
      <c r="R361" s="12" t="n"/>
      <c r="S361" s="12" t="n"/>
      <c r="T361" s="19">
        <f>IF(A361="","",CHOOSE(WEEKDAY(A361,2),"Mon","Tue","Wed","Thu","Fri","Sat","Sun"))</f>
        <v/>
      </c>
      <c r="U361" s="16">
        <f>IF(N361="",NA(),SUM(N$2:N361))</f>
        <v/>
      </c>
    </row>
    <row r="362">
      <c r="A362" s="11" t="n"/>
      <c r="B362" s="12" t="n"/>
      <c r="C362" s="12" t="n"/>
      <c r="D362" s="12" t="n"/>
      <c r="E362" s="13" t="n"/>
      <c r="F362" s="14" t="n"/>
      <c r="G362" s="13" t="n"/>
      <c r="H362" s="14" t="n"/>
      <c r="I362" s="12" t="n"/>
      <c r="J362" s="12" t="n"/>
      <c r="K362" s="15" t="n"/>
      <c r="L362" s="14" t="n"/>
      <c r="M362" s="16">
        <f>IF(OR(F362="",H362="",I362=""),"",(H362-F362)*I362*IF(J362="",1,J362)*IF(D362="Short",-1,1))</f>
        <v/>
      </c>
      <c r="N362" s="16">
        <f>IF(M362="","",M362-IF(K362="",0,K362))</f>
        <v/>
      </c>
      <c r="O362" s="17">
        <f>IF(OR(N362="",L362="",F362="",I362=""),"",IF(F362=L362,"",N362/(ABS(F362-L362)*I362*IF(J362="",1,J362))))</f>
        <v/>
      </c>
      <c r="P362" s="12" t="n"/>
      <c r="Q362" s="12" t="n"/>
      <c r="R362" s="12" t="n"/>
      <c r="S362" s="12" t="n"/>
      <c r="T362" s="19">
        <f>IF(A362="","",CHOOSE(WEEKDAY(A362,2),"Mon","Tue","Wed","Thu","Fri","Sat","Sun"))</f>
        <v/>
      </c>
      <c r="U362" s="16">
        <f>IF(N362="",NA(),SUM(N$2:N362))</f>
        <v/>
      </c>
    </row>
    <row r="363">
      <c r="A363" s="11" t="n"/>
      <c r="B363" s="12" t="n"/>
      <c r="C363" s="12" t="n"/>
      <c r="D363" s="12" t="n"/>
      <c r="E363" s="13" t="n"/>
      <c r="F363" s="14" t="n"/>
      <c r="G363" s="13" t="n"/>
      <c r="H363" s="14" t="n"/>
      <c r="I363" s="12" t="n"/>
      <c r="J363" s="12" t="n"/>
      <c r="K363" s="15" t="n"/>
      <c r="L363" s="14" t="n"/>
      <c r="M363" s="16">
        <f>IF(OR(F363="",H363="",I363=""),"",(H363-F363)*I363*IF(J363="",1,J363)*IF(D363="Short",-1,1))</f>
        <v/>
      </c>
      <c r="N363" s="16">
        <f>IF(M363="","",M363-IF(K363="",0,K363))</f>
        <v/>
      </c>
      <c r="O363" s="17">
        <f>IF(OR(N363="",L363="",F363="",I363=""),"",IF(F363=L363,"",N363/(ABS(F363-L363)*I363*IF(J363="",1,J363))))</f>
        <v/>
      </c>
      <c r="P363" s="12" t="n"/>
      <c r="Q363" s="12" t="n"/>
      <c r="R363" s="12" t="n"/>
      <c r="S363" s="12" t="n"/>
      <c r="T363" s="19">
        <f>IF(A363="","",CHOOSE(WEEKDAY(A363,2),"Mon","Tue","Wed","Thu","Fri","Sat","Sun"))</f>
        <v/>
      </c>
      <c r="U363" s="16">
        <f>IF(N363="",NA(),SUM(N$2:N363))</f>
        <v/>
      </c>
    </row>
    <row r="364">
      <c r="A364" s="11" t="n"/>
      <c r="B364" s="12" t="n"/>
      <c r="C364" s="12" t="n"/>
      <c r="D364" s="12" t="n"/>
      <c r="E364" s="13" t="n"/>
      <c r="F364" s="14" t="n"/>
      <c r="G364" s="13" t="n"/>
      <c r="H364" s="14" t="n"/>
      <c r="I364" s="12" t="n"/>
      <c r="J364" s="12" t="n"/>
      <c r="K364" s="15" t="n"/>
      <c r="L364" s="14" t="n"/>
      <c r="M364" s="16">
        <f>IF(OR(F364="",H364="",I364=""),"",(H364-F364)*I364*IF(J364="",1,J364)*IF(D364="Short",-1,1))</f>
        <v/>
      </c>
      <c r="N364" s="16">
        <f>IF(M364="","",M364-IF(K364="",0,K364))</f>
        <v/>
      </c>
      <c r="O364" s="17">
        <f>IF(OR(N364="",L364="",F364="",I364=""),"",IF(F364=L364,"",N364/(ABS(F364-L364)*I364*IF(J364="",1,J364))))</f>
        <v/>
      </c>
      <c r="P364" s="12" t="n"/>
      <c r="Q364" s="12" t="n"/>
      <c r="R364" s="12" t="n"/>
      <c r="S364" s="12" t="n"/>
      <c r="T364" s="19">
        <f>IF(A364="","",CHOOSE(WEEKDAY(A364,2),"Mon","Tue","Wed","Thu","Fri","Sat","Sun"))</f>
        <v/>
      </c>
      <c r="U364" s="16">
        <f>IF(N364="",NA(),SUM(N$2:N364))</f>
        <v/>
      </c>
    </row>
    <row r="365">
      <c r="A365" s="11" t="n"/>
      <c r="B365" s="12" t="n"/>
      <c r="C365" s="12" t="n"/>
      <c r="D365" s="12" t="n"/>
      <c r="E365" s="13" t="n"/>
      <c r="F365" s="14" t="n"/>
      <c r="G365" s="13" t="n"/>
      <c r="H365" s="14" t="n"/>
      <c r="I365" s="12" t="n"/>
      <c r="J365" s="12" t="n"/>
      <c r="K365" s="15" t="n"/>
      <c r="L365" s="14" t="n"/>
      <c r="M365" s="16">
        <f>IF(OR(F365="",H365="",I365=""),"",(H365-F365)*I365*IF(J365="",1,J365)*IF(D365="Short",-1,1))</f>
        <v/>
      </c>
      <c r="N365" s="16">
        <f>IF(M365="","",M365-IF(K365="",0,K365))</f>
        <v/>
      </c>
      <c r="O365" s="17">
        <f>IF(OR(N365="",L365="",F365="",I365=""),"",IF(F365=L365,"",N365/(ABS(F365-L365)*I365*IF(J365="",1,J365))))</f>
        <v/>
      </c>
      <c r="P365" s="12" t="n"/>
      <c r="Q365" s="12" t="n"/>
      <c r="R365" s="12" t="n"/>
      <c r="S365" s="12" t="n"/>
      <c r="T365" s="19">
        <f>IF(A365="","",CHOOSE(WEEKDAY(A365,2),"Mon","Tue","Wed","Thu","Fri","Sat","Sun"))</f>
        <v/>
      </c>
      <c r="U365" s="16">
        <f>IF(N365="",NA(),SUM(N$2:N365))</f>
        <v/>
      </c>
    </row>
    <row r="366">
      <c r="A366" s="11" t="n"/>
      <c r="B366" s="12" t="n"/>
      <c r="C366" s="12" t="n"/>
      <c r="D366" s="12" t="n"/>
      <c r="E366" s="13" t="n"/>
      <c r="F366" s="14" t="n"/>
      <c r="G366" s="13" t="n"/>
      <c r="H366" s="14" t="n"/>
      <c r="I366" s="12" t="n"/>
      <c r="J366" s="12" t="n"/>
      <c r="K366" s="15" t="n"/>
      <c r="L366" s="14" t="n"/>
      <c r="M366" s="16">
        <f>IF(OR(F366="",H366="",I366=""),"",(H366-F366)*I366*IF(J366="",1,J366)*IF(D366="Short",-1,1))</f>
        <v/>
      </c>
      <c r="N366" s="16">
        <f>IF(M366="","",M366-IF(K366="",0,K366))</f>
        <v/>
      </c>
      <c r="O366" s="17">
        <f>IF(OR(N366="",L366="",F366="",I366=""),"",IF(F366=L366,"",N366/(ABS(F366-L366)*I366*IF(J366="",1,J366))))</f>
        <v/>
      </c>
      <c r="P366" s="12" t="n"/>
      <c r="Q366" s="12" t="n"/>
      <c r="R366" s="12" t="n"/>
      <c r="S366" s="12" t="n"/>
      <c r="T366" s="19">
        <f>IF(A366="","",CHOOSE(WEEKDAY(A366,2),"Mon","Tue","Wed","Thu","Fri","Sat","Sun"))</f>
        <v/>
      </c>
      <c r="U366" s="16">
        <f>IF(N366="",NA(),SUM(N$2:N366))</f>
        <v/>
      </c>
    </row>
    <row r="367">
      <c r="A367" s="11" t="n"/>
      <c r="B367" s="12" t="n"/>
      <c r="C367" s="12" t="n"/>
      <c r="D367" s="12" t="n"/>
      <c r="E367" s="13" t="n"/>
      <c r="F367" s="14" t="n"/>
      <c r="G367" s="13" t="n"/>
      <c r="H367" s="14" t="n"/>
      <c r="I367" s="12" t="n"/>
      <c r="J367" s="12" t="n"/>
      <c r="K367" s="15" t="n"/>
      <c r="L367" s="14" t="n"/>
      <c r="M367" s="16">
        <f>IF(OR(F367="",H367="",I367=""),"",(H367-F367)*I367*IF(J367="",1,J367)*IF(D367="Short",-1,1))</f>
        <v/>
      </c>
      <c r="N367" s="16">
        <f>IF(M367="","",M367-IF(K367="",0,K367))</f>
        <v/>
      </c>
      <c r="O367" s="17">
        <f>IF(OR(N367="",L367="",F367="",I367=""),"",IF(F367=L367,"",N367/(ABS(F367-L367)*I367*IF(J367="",1,J367))))</f>
        <v/>
      </c>
      <c r="P367" s="12" t="n"/>
      <c r="Q367" s="12" t="n"/>
      <c r="R367" s="12" t="n"/>
      <c r="S367" s="12" t="n"/>
      <c r="T367" s="19">
        <f>IF(A367="","",CHOOSE(WEEKDAY(A367,2),"Mon","Tue","Wed","Thu","Fri","Sat","Sun"))</f>
        <v/>
      </c>
      <c r="U367" s="16">
        <f>IF(N367="",NA(),SUM(N$2:N367))</f>
        <v/>
      </c>
    </row>
    <row r="368">
      <c r="A368" s="11" t="n"/>
      <c r="B368" s="12" t="n"/>
      <c r="C368" s="12" t="n"/>
      <c r="D368" s="12" t="n"/>
      <c r="E368" s="13" t="n"/>
      <c r="F368" s="14" t="n"/>
      <c r="G368" s="13" t="n"/>
      <c r="H368" s="14" t="n"/>
      <c r="I368" s="12" t="n"/>
      <c r="J368" s="12" t="n"/>
      <c r="K368" s="15" t="n"/>
      <c r="L368" s="14" t="n"/>
      <c r="M368" s="16">
        <f>IF(OR(F368="",H368="",I368=""),"",(H368-F368)*I368*IF(J368="",1,J368)*IF(D368="Short",-1,1))</f>
        <v/>
      </c>
      <c r="N368" s="16">
        <f>IF(M368="","",M368-IF(K368="",0,K368))</f>
        <v/>
      </c>
      <c r="O368" s="17">
        <f>IF(OR(N368="",L368="",F368="",I368=""),"",IF(F368=L368,"",N368/(ABS(F368-L368)*I368*IF(J368="",1,J368))))</f>
        <v/>
      </c>
      <c r="P368" s="12" t="n"/>
      <c r="Q368" s="12" t="n"/>
      <c r="R368" s="12" t="n"/>
      <c r="S368" s="12" t="n"/>
      <c r="T368" s="19">
        <f>IF(A368="","",CHOOSE(WEEKDAY(A368,2),"Mon","Tue","Wed","Thu","Fri","Sat","Sun"))</f>
        <v/>
      </c>
      <c r="U368" s="16">
        <f>IF(N368="",NA(),SUM(N$2:N368))</f>
        <v/>
      </c>
    </row>
    <row r="369">
      <c r="A369" s="11" t="n"/>
      <c r="B369" s="12" t="n"/>
      <c r="C369" s="12" t="n"/>
      <c r="D369" s="12" t="n"/>
      <c r="E369" s="13" t="n"/>
      <c r="F369" s="14" t="n"/>
      <c r="G369" s="13" t="n"/>
      <c r="H369" s="14" t="n"/>
      <c r="I369" s="12" t="n"/>
      <c r="J369" s="12" t="n"/>
      <c r="K369" s="15" t="n"/>
      <c r="L369" s="14" t="n"/>
      <c r="M369" s="16">
        <f>IF(OR(F369="",H369="",I369=""),"",(H369-F369)*I369*IF(J369="",1,J369)*IF(D369="Short",-1,1))</f>
        <v/>
      </c>
      <c r="N369" s="16">
        <f>IF(M369="","",M369-IF(K369="",0,K369))</f>
        <v/>
      </c>
      <c r="O369" s="17">
        <f>IF(OR(N369="",L369="",F369="",I369=""),"",IF(F369=L369,"",N369/(ABS(F369-L369)*I369*IF(J369="",1,J369))))</f>
        <v/>
      </c>
      <c r="P369" s="12" t="n"/>
      <c r="Q369" s="12" t="n"/>
      <c r="R369" s="12" t="n"/>
      <c r="S369" s="12" t="n"/>
      <c r="T369" s="19">
        <f>IF(A369="","",CHOOSE(WEEKDAY(A369,2),"Mon","Tue","Wed","Thu","Fri","Sat","Sun"))</f>
        <v/>
      </c>
      <c r="U369" s="16">
        <f>IF(N369="",NA(),SUM(N$2:N369))</f>
        <v/>
      </c>
    </row>
    <row r="370">
      <c r="A370" s="11" t="n"/>
      <c r="B370" s="12" t="n"/>
      <c r="C370" s="12" t="n"/>
      <c r="D370" s="12" t="n"/>
      <c r="E370" s="13" t="n"/>
      <c r="F370" s="14" t="n"/>
      <c r="G370" s="13" t="n"/>
      <c r="H370" s="14" t="n"/>
      <c r="I370" s="12" t="n"/>
      <c r="J370" s="12" t="n"/>
      <c r="K370" s="15" t="n"/>
      <c r="L370" s="14" t="n"/>
      <c r="M370" s="16">
        <f>IF(OR(F370="",H370="",I370=""),"",(H370-F370)*I370*IF(J370="",1,J370)*IF(D370="Short",-1,1))</f>
        <v/>
      </c>
      <c r="N370" s="16">
        <f>IF(M370="","",M370-IF(K370="",0,K370))</f>
        <v/>
      </c>
      <c r="O370" s="17">
        <f>IF(OR(N370="",L370="",F370="",I370=""),"",IF(F370=L370,"",N370/(ABS(F370-L370)*I370*IF(J370="",1,J370))))</f>
        <v/>
      </c>
      <c r="P370" s="12" t="n"/>
      <c r="Q370" s="12" t="n"/>
      <c r="R370" s="12" t="n"/>
      <c r="S370" s="12" t="n"/>
      <c r="T370" s="19">
        <f>IF(A370="","",CHOOSE(WEEKDAY(A370,2),"Mon","Tue","Wed","Thu","Fri","Sat","Sun"))</f>
        <v/>
      </c>
      <c r="U370" s="16">
        <f>IF(N370="",NA(),SUM(N$2:N370))</f>
        <v/>
      </c>
    </row>
    <row r="371">
      <c r="A371" s="11" t="n"/>
      <c r="B371" s="12" t="n"/>
      <c r="C371" s="12" t="n"/>
      <c r="D371" s="12" t="n"/>
      <c r="E371" s="13" t="n"/>
      <c r="F371" s="14" t="n"/>
      <c r="G371" s="13" t="n"/>
      <c r="H371" s="14" t="n"/>
      <c r="I371" s="12" t="n"/>
      <c r="J371" s="12" t="n"/>
      <c r="K371" s="15" t="n"/>
      <c r="L371" s="14" t="n"/>
      <c r="M371" s="16">
        <f>IF(OR(F371="",H371="",I371=""),"",(H371-F371)*I371*IF(J371="",1,J371)*IF(D371="Short",-1,1))</f>
        <v/>
      </c>
      <c r="N371" s="16">
        <f>IF(M371="","",M371-IF(K371="",0,K371))</f>
        <v/>
      </c>
      <c r="O371" s="17">
        <f>IF(OR(N371="",L371="",F371="",I371=""),"",IF(F371=L371,"",N371/(ABS(F371-L371)*I371*IF(J371="",1,J371))))</f>
        <v/>
      </c>
      <c r="P371" s="12" t="n"/>
      <c r="Q371" s="12" t="n"/>
      <c r="R371" s="12" t="n"/>
      <c r="S371" s="12" t="n"/>
      <c r="T371" s="19">
        <f>IF(A371="","",CHOOSE(WEEKDAY(A371,2),"Mon","Tue","Wed","Thu","Fri","Sat","Sun"))</f>
        <v/>
      </c>
      <c r="U371" s="16">
        <f>IF(N371="",NA(),SUM(N$2:N371))</f>
        <v/>
      </c>
    </row>
    <row r="372">
      <c r="A372" s="11" t="n"/>
      <c r="B372" s="12" t="n"/>
      <c r="C372" s="12" t="n"/>
      <c r="D372" s="12" t="n"/>
      <c r="E372" s="13" t="n"/>
      <c r="F372" s="14" t="n"/>
      <c r="G372" s="13" t="n"/>
      <c r="H372" s="14" t="n"/>
      <c r="I372" s="12" t="n"/>
      <c r="J372" s="12" t="n"/>
      <c r="K372" s="15" t="n"/>
      <c r="L372" s="14" t="n"/>
      <c r="M372" s="16">
        <f>IF(OR(F372="",H372="",I372=""),"",(H372-F372)*I372*IF(J372="",1,J372)*IF(D372="Short",-1,1))</f>
        <v/>
      </c>
      <c r="N372" s="16">
        <f>IF(M372="","",M372-IF(K372="",0,K372))</f>
        <v/>
      </c>
      <c r="O372" s="17">
        <f>IF(OR(N372="",L372="",F372="",I372=""),"",IF(F372=L372,"",N372/(ABS(F372-L372)*I372*IF(J372="",1,J372))))</f>
        <v/>
      </c>
      <c r="P372" s="12" t="n"/>
      <c r="Q372" s="12" t="n"/>
      <c r="R372" s="12" t="n"/>
      <c r="S372" s="12" t="n"/>
      <c r="T372" s="19">
        <f>IF(A372="","",CHOOSE(WEEKDAY(A372,2),"Mon","Tue","Wed","Thu","Fri","Sat","Sun"))</f>
        <v/>
      </c>
      <c r="U372" s="16">
        <f>IF(N372="",NA(),SUM(N$2:N372))</f>
        <v/>
      </c>
    </row>
    <row r="373">
      <c r="A373" s="11" t="n"/>
      <c r="B373" s="12" t="n"/>
      <c r="C373" s="12" t="n"/>
      <c r="D373" s="12" t="n"/>
      <c r="E373" s="13" t="n"/>
      <c r="F373" s="14" t="n"/>
      <c r="G373" s="13" t="n"/>
      <c r="H373" s="14" t="n"/>
      <c r="I373" s="12" t="n"/>
      <c r="J373" s="12" t="n"/>
      <c r="K373" s="15" t="n"/>
      <c r="L373" s="14" t="n"/>
      <c r="M373" s="16">
        <f>IF(OR(F373="",H373="",I373=""),"",(H373-F373)*I373*IF(J373="",1,J373)*IF(D373="Short",-1,1))</f>
        <v/>
      </c>
      <c r="N373" s="16">
        <f>IF(M373="","",M373-IF(K373="",0,K373))</f>
        <v/>
      </c>
      <c r="O373" s="17">
        <f>IF(OR(N373="",L373="",F373="",I373=""),"",IF(F373=L373,"",N373/(ABS(F373-L373)*I373*IF(J373="",1,J373))))</f>
        <v/>
      </c>
      <c r="P373" s="12" t="n"/>
      <c r="Q373" s="12" t="n"/>
      <c r="R373" s="12" t="n"/>
      <c r="S373" s="12" t="n"/>
      <c r="T373" s="19">
        <f>IF(A373="","",CHOOSE(WEEKDAY(A373,2),"Mon","Tue","Wed","Thu","Fri","Sat","Sun"))</f>
        <v/>
      </c>
      <c r="U373" s="16">
        <f>IF(N373="",NA(),SUM(N$2:N373))</f>
        <v/>
      </c>
    </row>
    <row r="374">
      <c r="A374" s="11" t="n"/>
      <c r="B374" s="12" t="n"/>
      <c r="C374" s="12" t="n"/>
      <c r="D374" s="12" t="n"/>
      <c r="E374" s="13" t="n"/>
      <c r="F374" s="14" t="n"/>
      <c r="G374" s="13" t="n"/>
      <c r="H374" s="14" t="n"/>
      <c r="I374" s="12" t="n"/>
      <c r="J374" s="12" t="n"/>
      <c r="K374" s="15" t="n"/>
      <c r="L374" s="14" t="n"/>
      <c r="M374" s="16">
        <f>IF(OR(F374="",H374="",I374=""),"",(H374-F374)*I374*IF(J374="",1,J374)*IF(D374="Short",-1,1))</f>
        <v/>
      </c>
      <c r="N374" s="16">
        <f>IF(M374="","",M374-IF(K374="",0,K374))</f>
        <v/>
      </c>
      <c r="O374" s="17">
        <f>IF(OR(N374="",L374="",F374="",I374=""),"",IF(F374=L374,"",N374/(ABS(F374-L374)*I374*IF(J374="",1,J374))))</f>
        <v/>
      </c>
      <c r="P374" s="12" t="n"/>
      <c r="Q374" s="12" t="n"/>
      <c r="R374" s="12" t="n"/>
      <c r="S374" s="12" t="n"/>
      <c r="T374" s="19">
        <f>IF(A374="","",CHOOSE(WEEKDAY(A374,2),"Mon","Tue","Wed","Thu","Fri","Sat","Sun"))</f>
        <v/>
      </c>
      <c r="U374" s="16">
        <f>IF(N374="",NA(),SUM(N$2:N374))</f>
        <v/>
      </c>
    </row>
    <row r="375">
      <c r="A375" s="11" t="n"/>
      <c r="B375" s="12" t="n"/>
      <c r="C375" s="12" t="n"/>
      <c r="D375" s="12" t="n"/>
      <c r="E375" s="13" t="n"/>
      <c r="F375" s="14" t="n"/>
      <c r="G375" s="13" t="n"/>
      <c r="H375" s="14" t="n"/>
      <c r="I375" s="12" t="n"/>
      <c r="J375" s="12" t="n"/>
      <c r="K375" s="15" t="n"/>
      <c r="L375" s="14" t="n"/>
      <c r="M375" s="16">
        <f>IF(OR(F375="",H375="",I375=""),"",(H375-F375)*I375*IF(J375="",1,J375)*IF(D375="Short",-1,1))</f>
        <v/>
      </c>
      <c r="N375" s="16">
        <f>IF(M375="","",M375-IF(K375="",0,K375))</f>
        <v/>
      </c>
      <c r="O375" s="17">
        <f>IF(OR(N375="",L375="",F375="",I375=""),"",IF(F375=L375,"",N375/(ABS(F375-L375)*I375*IF(J375="",1,J375))))</f>
        <v/>
      </c>
      <c r="P375" s="12" t="n"/>
      <c r="Q375" s="12" t="n"/>
      <c r="R375" s="12" t="n"/>
      <c r="S375" s="12" t="n"/>
      <c r="T375" s="19">
        <f>IF(A375="","",CHOOSE(WEEKDAY(A375,2),"Mon","Tue","Wed","Thu","Fri","Sat","Sun"))</f>
        <v/>
      </c>
      <c r="U375" s="16">
        <f>IF(N375="",NA(),SUM(N$2:N375))</f>
        <v/>
      </c>
    </row>
    <row r="376">
      <c r="A376" s="11" t="n"/>
      <c r="B376" s="12" t="n"/>
      <c r="C376" s="12" t="n"/>
      <c r="D376" s="12" t="n"/>
      <c r="E376" s="13" t="n"/>
      <c r="F376" s="14" t="n"/>
      <c r="G376" s="13" t="n"/>
      <c r="H376" s="14" t="n"/>
      <c r="I376" s="12" t="n"/>
      <c r="J376" s="12" t="n"/>
      <c r="K376" s="15" t="n"/>
      <c r="L376" s="14" t="n"/>
      <c r="M376" s="16">
        <f>IF(OR(F376="",H376="",I376=""),"",(H376-F376)*I376*IF(J376="",1,J376)*IF(D376="Short",-1,1))</f>
        <v/>
      </c>
      <c r="N376" s="16">
        <f>IF(M376="","",M376-IF(K376="",0,K376))</f>
        <v/>
      </c>
      <c r="O376" s="17">
        <f>IF(OR(N376="",L376="",F376="",I376=""),"",IF(F376=L376,"",N376/(ABS(F376-L376)*I376*IF(J376="",1,J376))))</f>
        <v/>
      </c>
      <c r="P376" s="12" t="n"/>
      <c r="Q376" s="12" t="n"/>
      <c r="R376" s="12" t="n"/>
      <c r="S376" s="12" t="n"/>
      <c r="T376" s="19">
        <f>IF(A376="","",CHOOSE(WEEKDAY(A376,2),"Mon","Tue","Wed","Thu","Fri","Sat","Sun"))</f>
        <v/>
      </c>
      <c r="U376" s="16">
        <f>IF(N376="",NA(),SUM(N$2:N376))</f>
        <v/>
      </c>
    </row>
    <row r="377">
      <c r="A377" s="11" t="n"/>
      <c r="B377" s="12" t="n"/>
      <c r="C377" s="12" t="n"/>
      <c r="D377" s="12" t="n"/>
      <c r="E377" s="13" t="n"/>
      <c r="F377" s="14" t="n"/>
      <c r="G377" s="13" t="n"/>
      <c r="H377" s="14" t="n"/>
      <c r="I377" s="12" t="n"/>
      <c r="J377" s="12" t="n"/>
      <c r="K377" s="15" t="n"/>
      <c r="L377" s="14" t="n"/>
      <c r="M377" s="16">
        <f>IF(OR(F377="",H377="",I377=""),"",(H377-F377)*I377*IF(J377="",1,J377)*IF(D377="Short",-1,1))</f>
        <v/>
      </c>
      <c r="N377" s="16">
        <f>IF(M377="","",M377-IF(K377="",0,K377))</f>
        <v/>
      </c>
      <c r="O377" s="17">
        <f>IF(OR(N377="",L377="",F377="",I377=""),"",IF(F377=L377,"",N377/(ABS(F377-L377)*I377*IF(J377="",1,J377))))</f>
        <v/>
      </c>
      <c r="P377" s="12" t="n"/>
      <c r="Q377" s="12" t="n"/>
      <c r="R377" s="12" t="n"/>
      <c r="S377" s="12" t="n"/>
      <c r="T377" s="19">
        <f>IF(A377="","",CHOOSE(WEEKDAY(A377,2),"Mon","Tue","Wed","Thu","Fri","Sat","Sun"))</f>
        <v/>
      </c>
      <c r="U377" s="16">
        <f>IF(N377="",NA(),SUM(N$2:N377))</f>
        <v/>
      </c>
    </row>
    <row r="378">
      <c r="A378" s="11" t="n"/>
      <c r="B378" s="12" t="n"/>
      <c r="C378" s="12" t="n"/>
      <c r="D378" s="12" t="n"/>
      <c r="E378" s="13" t="n"/>
      <c r="F378" s="14" t="n"/>
      <c r="G378" s="13" t="n"/>
      <c r="H378" s="14" t="n"/>
      <c r="I378" s="12" t="n"/>
      <c r="J378" s="12" t="n"/>
      <c r="K378" s="15" t="n"/>
      <c r="L378" s="14" t="n"/>
      <c r="M378" s="16">
        <f>IF(OR(F378="",H378="",I378=""),"",(H378-F378)*I378*IF(J378="",1,J378)*IF(D378="Short",-1,1))</f>
        <v/>
      </c>
      <c r="N378" s="16">
        <f>IF(M378="","",M378-IF(K378="",0,K378))</f>
        <v/>
      </c>
      <c r="O378" s="17">
        <f>IF(OR(N378="",L378="",F378="",I378=""),"",IF(F378=L378,"",N378/(ABS(F378-L378)*I378*IF(J378="",1,J378))))</f>
        <v/>
      </c>
      <c r="P378" s="12" t="n"/>
      <c r="Q378" s="12" t="n"/>
      <c r="R378" s="12" t="n"/>
      <c r="S378" s="12" t="n"/>
      <c r="T378" s="19">
        <f>IF(A378="","",CHOOSE(WEEKDAY(A378,2),"Mon","Tue","Wed","Thu","Fri","Sat","Sun"))</f>
        <v/>
      </c>
      <c r="U378" s="16">
        <f>IF(N378="",NA(),SUM(N$2:N378))</f>
        <v/>
      </c>
    </row>
    <row r="379">
      <c r="A379" s="11" t="n"/>
      <c r="B379" s="12" t="n"/>
      <c r="C379" s="12" t="n"/>
      <c r="D379" s="12" t="n"/>
      <c r="E379" s="13" t="n"/>
      <c r="F379" s="14" t="n"/>
      <c r="G379" s="13" t="n"/>
      <c r="H379" s="14" t="n"/>
      <c r="I379" s="12" t="n"/>
      <c r="J379" s="12" t="n"/>
      <c r="K379" s="15" t="n"/>
      <c r="L379" s="14" t="n"/>
      <c r="M379" s="16">
        <f>IF(OR(F379="",H379="",I379=""),"",(H379-F379)*I379*IF(J379="",1,J379)*IF(D379="Short",-1,1))</f>
        <v/>
      </c>
      <c r="N379" s="16">
        <f>IF(M379="","",M379-IF(K379="",0,K379))</f>
        <v/>
      </c>
      <c r="O379" s="17">
        <f>IF(OR(N379="",L379="",F379="",I379=""),"",IF(F379=L379,"",N379/(ABS(F379-L379)*I379*IF(J379="",1,J379))))</f>
        <v/>
      </c>
      <c r="P379" s="12" t="n"/>
      <c r="Q379" s="12" t="n"/>
      <c r="R379" s="12" t="n"/>
      <c r="S379" s="12" t="n"/>
      <c r="T379" s="19">
        <f>IF(A379="","",CHOOSE(WEEKDAY(A379,2),"Mon","Tue","Wed","Thu","Fri","Sat","Sun"))</f>
        <v/>
      </c>
      <c r="U379" s="16">
        <f>IF(N379="",NA(),SUM(N$2:N379))</f>
        <v/>
      </c>
    </row>
    <row r="380">
      <c r="A380" s="11" t="n"/>
      <c r="B380" s="12" t="n"/>
      <c r="C380" s="12" t="n"/>
      <c r="D380" s="12" t="n"/>
      <c r="E380" s="13" t="n"/>
      <c r="F380" s="14" t="n"/>
      <c r="G380" s="13" t="n"/>
      <c r="H380" s="14" t="n"/>
      <c r="I380" s="12" t="n"/>
      <c r="J380" s="12" t="n"/>
      <c r="K380" s="15" t="n"/>
      <c r="L380" s="14" t="n"/>
      <c r="M380" s="16">
        <f>IF(OR(F380="",H380="",I380=""),"",(H380-F380)*I380*IF(J380="",1,J380)*IF(D380="Short",-1,1))</f>
        <v/>
      </c>
      <c r="N380" s="16">
        <f>IF(M380="","",M380-IF(K380="",0,K380))</f>
        <v/>
      </c>
      <c r="O380" s="17">
        <f>IF(OR(N380="",L380="",F380="",I380=""),"",IF(F380=L380,"",N380/(ABS(F380-L380)*I380*IF(J380="",1,J380))))</f>
        <v/>
      </c>
      <c r="P380" s="12" t="n"/>
      <c r="Q380" s="12" t="n"/>
      <c r="R380" s="12" t="n"/>
      <c r="S380" s="12" t="n"/>
      <c r="T380" s="19">
        <f>IF(A380="","",CHOOSE(WEEKDAY(A380,2),"Mon","Tue","Wed","Thu","Fri","Sat","Sun"))</f>
        <v/>
      </c>
      <c r="U380" s="16">
        <f>IF(N380="",NA(),SUM(N$2:N380))</f>
        <v/>
      </c>
    </row>
    <row r="381">
      <c r="A381" s="11" t="n"/>
      <c r="B381" s="12" t="n"/>
      <c r="C381" s="12" t="n"/>
      <c r="D381" s="12" t="n"/>
      <c r="E381" s="13" t="n"/>
      <c r="F381" s="14" t="n"/>
      <c r="G381" s="13" t="n"/>
      <c r="H381" s="14" t="n"/>
      <c r="I381" s="12" t="n"/>
      <c r="J381" s="12" t="n"/>
      <c r="K381" s="15" t="n"/>
      <c r="L381" s="14" t="n"/>
      <c r="M381" s="16">
        <f>IF(OR(F381="",H381="",I381=""),"",(H381-F381)*I381*IF(J381="",1,J381)*IF(D381="Short",-1,1))</f>
        <v/>
      </c>
      <c r="N381" s="16">
        <f>IF(M381="","",M381-IF(K381="",0,K381))</f>
        <v/>
      </c>
      <c r="O381" s="17">
        <f>IF(OR(N381="",L381="",F381="",I381=""),"",IF(F381=L381,"",N381/(ABS(F381-L381)*I381*IF(J381="",1,J381))))</f>
        <v/>
      </c>
      <c r="P381" s="12" t="n"/>
      <c r="Q381" s="12" t="n"/>
      <c r="R381" s="12" t="n"/>
      <c r="S381" s="12" t="n"/>
      <c r="T381" s="19">
        <f>IF(A381="","",CHOOSE(WEEKDAY(A381,2),"Mon","Tue","Wed","Thu","Fri","Sat","Sun"))</f>
        <v/>
      </c>
      <c r="U381" s="16">
        <f>IF(N381="",NA(),SUM(N$2:N381))</f>
        <v/>
      </c>
    </row>
    <row r="382">
      <c r="A382" s="11" t="n"/>
      <c r="B382" s="12" t="n"/>
      <c r="C382" s="12" t="n"/>
      <c r="D382" s="12" t="n"/>
      <c r="E382" s="13" t="n"/>
      <c r="F382" s="14" t="n"/>
      <c r="G382" s="13" t="n"/>
      <c r="H382" s="14" t="n"/>
      <c r="I382" s="12" t="n"/>
      <c r="J382" s="12" t="n"/>
      <c r="K382" s="15" t="n"/>
      <c r="L382" s="14" t="n"/>
      <c r="M382" s="16">
        <f>IF(OR(F382="",H382="",I382=""),"",(H382-F382)*I382*IF(J382="",1,J382)*IF(D382="Short",-1,1))</f>
        <v/>
      </c>
      <c r="N382" s="16">
        <f>IF(M382="","",M382-IF(K382="",0,K382))</f>
        <v/>
      </c>
      <c r="O382" s="17">
        <f>IF(OR(N382="",L382="",F382="",I382=""),"",IF(F382=L382,"",N382/(ABS(F382-L382)*I382*IF(J382="",1,J382))))</f>
        <v/>
      </c>
      <c r="P382" s="12" t="n"/>
      <c r="Q382" s="12" t="n"/>
      <c r="R382" s="12" t="n"/>
      <c r="S382" s="12" t="n"/>
      <c r="T382" s="19">
        <f>IF(A382="","",CHOOSE(WEEKDAY(A382,2),"Mon","Tue","Wed","Thu","Fri","Sat","Sun"))</f>
        <v/>
      </c>
      <c r="U382" s="16">
        <f>IF(N382="",NA(),SUM(N$2:N382))</f>
        <v/>
      </c>
    </row>
    <row r="383">
      <c r="A383" s="11" t="n"/>
      <c r="B383" s="12" t="n"/>
      <c r="C383" s="12" t="n"/>
      <c r="D383" s="12" t="n"/>
      <c r="E383" s="13" t="n"/>
      <c r="F383" s="14" t="n"/>
      <c r="G383" s="13" t="n"/>
      <c r="H383" s="14" t="n"/>
      <c r="I383" s="12" t="n"/>
      <c r="J383" s="12" t="n"/>
      <c r="K383" s="15" t="n"/>
      <c r="L383" s="14" t="n"/>
      <c r="M383" s="16">
        <f>IF(OR(F383="",H383="",I383=""),"",(H383-F383)*I383*IF(J383="",1,J383)*IF(D383="Short",-1,1))</f>
        <v/>
      </c>
      <c r="N383" s="16">
        <f>IF(M383="","",M383-IF(K383="",0,K383))</f>
        <v/>
      </c>
      <c r="O383" s="17">
        <f>IF(OR(N383="",L383="",F383="",I383=""),"",IF(F383=L383,"",N383/(ABS(F383-L383)*I383*IF(J383="",1,J383))))</f>
        <v/>
      </c>
      <c r="P383" s="12" t="n"/>
      <c r="Q383" s="12" t="n"/>
      <c r="R383" s="12" t="n"/>
      <c r="S383" s="12" t="n"/>
      <c r="T383" s="19">
        <f>IF(A383="","",CHOOSE(WEEKDAY(A383,2),"Mon","Tue","Wed","Thu","Fri","Sat","Sun"))</f>
        <v/>
      </c>
      <c r="U383" s="16">
        <f>IF(N383="",NA(),SUM(N$2:N383))</f>
        <v/>
      </c>
    </row>
    <row r="384">
      <c r="A384" s="11" t="n"/>
      <c r="B384" s="12" t="n"/>
      <c r="C384" s="12" t="n"/>
      <c r="D384" s="12" t="n"/>
      <c r="E384" s="13" t="n"/>
      <c r="F384" s="14" t="n"/>
      <c r="G384" s="13" t="n"/>
      <c r="H384" s="14" t="n"/>
      <c r="I384" s="12" t="n"/>
      <c r="J384" s="12" t="n"/>
      <c r="K384" s="15" t="n"/>
      <c r="L384" s="14" t="n"/>
      <c r="M384" s="16">
        <f>IF(OR(F384="",H384="",I384=""),"",(H384-F384)*I384*IF(J384="",1,J384)*IF(D384="Short",-1,1))</f>
        <v/>
      </c>
      <c r="N384" s="16">
        <f>IF(M384="","",M384-IF(K384="",0,K384))</f>
        <v/>
      </c>
      <c r="O384" s="17">
        <f>IF(OR(N384="",L384="",F384="",I384=""),"",IF(F384=L384,"",N384/(ABS(F384-L384)*I384*IF(J384="",1,J384))))</f>
        <v/>
      </c>
      <c r="P384" s="12" t="n"/>
      <c r="Q384" s="12" t="n"/>
      <c r="R384" s="12" t="n"/>
      <c r="S384" s="12" t="n"/>
      <c r="T384" s="19">
        <f>IF(A384="","",CHOOSE(WEEKDAY(A384,2),"Mon","Tue","Wed","Thu","Fri","Sat","Sun"))</f>
        <v/>
      </c>
      <c r="U384" s="16">
        <f>IF(N384="",NA(),SUM(N$2:N384))</f>
        <v/>
      </c>
    </row>
    <row r="385">
      <c r="A385" s="11" t="n"/>
      <c r="B385" s="12" t="n"/>
      <c r="C385" s="12" t="n"/>
      <c r="D385" s="12" t="n"/>
      <c r="E385" s="13" t="n"/>
      <c r="F385" s="14" t="n"/>
      <c r="G385" s="13" t="n"/>
      <c r="H385" s="14" t="n"/>
      <c r="I385" s="12" t="n"/>
      <c r="J385" s="12" t="n"/>
      <c r="K385" s="15" t="n"/>
      <c r="L385" s="14" t="n"/>
      <c r="M385" s="16">
        <f>IF(OR(F385="",H385="",I385=""),"",(H385-F385)*I385*IF(J385="",1,J385)*IF(D385="Short",-1,1))</f>
        <v/>
      </c>
      <c r="N385" s="16">
        <f>IF(M385="","",M385-IF(K385="",0,K385))</f>
        <v/>
      </c>
      <c r="O385" s="17">
        <f>IF(OR(N385="",L385="",F385="",I385=""),"",IF(F385=L385,"",N385/(ABS(F385-L385)*I385*IF(J385="",1,J385))))</f>
        <v/>
      </c>
      <c r="P385" s="12" t="n"/>
      <c r="Q385" s="12" t="n"/>
      <c r="R385" s="12" t="n"/>
      <c r="S385" s="12" t="n"/>
      <c r="T385" s="19">
        <f>IF(A385="","",CHOOSE(WEEKDAY(A385,2),"Mon","Tue","Wed","Thu","Fri","Sat","Sun"))</f>
        <v/>
      </c>
      <c r="U385" s="16">
        <f>IF(N385="",NA(),SUM(N$2:N385))</f>
        <v/>
      </c>
    </row>
    <row r="386">
      <c r="A386" s="11" t="n"/>
      <c r="B386" s="12" t="n"/>
      <c r="C386" s="12" t="n"/>
      <c r="D386" s="12" t="n"/>
      <c r="E386" s="13" t="n"/>
      <c r="F386" s="14" t="n"/>
      <c r="G386" s="13" t="n"/>
      <c r="H386" s="14" t="n"/>
      <c r="I386" s="12" t="n"/>
      <c r="J386" s="12" t="n"/>
      <c r="K386" s="15" t="n"/>
      <c r="L386" s="14" t="n"/>
      <c r="M386" s="16">
        <f>IF(OR(F386="",H386="",I386=""),"",(H386-F386)*I386*IF(J386="",1,J386)*IF(D386="Short",-1,1))</f>
        <v/>
      </c>
      <c r="N386" s="16">
        <f>IF(M386="","",M386-IF(K386="",0,K386))</f>
        <v/>
      </c>
      <c r="O386" s="17">
        <f>IF(OR(N386="",L386="",F386="",I386=""),"",IF(F386=L386,"",N386/(ABS(F386-L386)*I386*IF(J386="",1,J386))))</f>
        <v/>
      </c>
      <c r="P386" s="12" t="n"/>
      <c r="Q386" s="12" t="n"/>
      <c r="R386" s="12" t="n"/>
      <c r="S386" s="12" t="n"/>
      <c r="T386" s="19">
        <f>IF(A386="","",CHOOSE(WEEKDAY(A386,2),"Mon","Tue","Wed","Thu","Fri","Sat","Sun"))</f>
        <v/>
      </c>
      <c r="U386" s="16">
        <f>IF(N386="",NA(),SUM(N$2:N386))</f>
        <v/>
      </c>
    </row>
    <row r="387">
      <c r="A387" s="11" t="n"/>
      <c r="B387" s="12" t="n"/>
      <c r="C387" s="12" t="n"/>
      <c r="D387" s="12" t="n"/>
      <c r="E387" s="13" t="n"/>
      <c r="F387" s="14" t="n"/>
      <c r="G387" s="13" t="n"/>
      <c r="H387" s="14" t="n"/>
      <c r="I387" s="12" t="n"/>
      <c r="J387" s="12" t="n"/>
      <c r="K387" s="15" t="n"/>
      <c r="L387" s="14" t="n"/>
      <c r="M387" s="16">
        <f>IF(OR(F387="",H387="",I387=""),"",(H387-F387)*I387*IF(J387="",1,J387)*IF(D387="Short",-1,1))</f>
        <v/>
      </c>
      <c r="N387" s="16">
        <f>IF(M387="","",M387-IF(K387="",0,K387))</f>
        <v/>
      </c>
      <c r="O387" s="17">
        <f>IF(OR(N387="",L387="",F387="",I387=""),"",IF(F387=L387,"",N387/(ABS(F387-L387)*I387*IF(J387="",1,J387))))</f>
        <v/>
      </c>
      <c r="P387" s="12" t="n"/>
      <c r="Q387" s="12" t="n"/>
      <c r="R387" s="12" t="n"/>
      <c r="S387" s="12" t="n"/>
      <c r="T387" s="19">
        <f>IF(A387="","",CHOOSE(WEEKDAY(A387,2),"Mon","Tue","Wed","Thu","Fri","Sat","Sun"))</f>
        <v/>
      </c>
      <c r="U387" s="16">
        <f>IF(N387="",NA(),SUM(N$2:N387))</f>
        <v/>
      </c>
    </row>
    <row r="388">
      <c r="A388" s="11" t="n"/>
      <c r="B388" s="12" t="n"/>
      <c r="C388" s="12" t="n"/>
      <c r="D388" s="12" t="n"/>
      <c r="E388" s="13" t="n"/>
      <c r="F388" s="14" t="n"/>
      <c r="G388" s="13" t="n"/>
      <c r="H388" s="14" t="n"/>
      <c r="I388" s="12" t="n"/>
      <c r="J388" s="12" t="n"/>
      <c r="K388" s="15" t="n"/>
      <c r="L388" s="14" t="n"/>
      <c r="M388" s="16">
        <f>IF(OR(F388="",H388="",I388=""),"",(H388-F388)*I388*IF(J388="",1,J388)*IF(D388="Short",-1,1))</f>
        <v/>
      </c>
      <c r="N388" s="16">
        <f>IF(M388="","",M388-IF(K388="",0,K388))</f>
        <v/>
      </c>
      <c r="O388" s="17">
        <f>IF(OR(N388="",L388="",F388="",I388=""),"",IF(F388=L388,"",N388/(ABS(F388-L388)*I388*IF(J388="",1,J388))))</f>
        <v/>
      </c>
      <c r="P388" s="12" t="n"/>
      <c r="Q388" s="12" t="n"/>
      <c r="R388" s="12" t="n"/>
      <c r="S388" s="12" t="n"/>
      <c r="T388" s="19">
        <f>IF(A388="","",CHOOSE(WEEKDAY(A388,2),"Mon","Tue","Wed","Thu","Fri","Sat","Sun"))</f>
        <v/>
      </c>
      <c r="U388" s="16">
        <f>IF(N388="",NA(),SUM(N$2:N388))</f>
        <v/>
      </c>
    </row>
    <row r="389">
      <c r="A389" s="11" t="n"/>
      <c r="B389" s="12" t="n"/>
      <c r="C389" s="12" t="n"/>
      <c r="D389" s="12" t="n"/>
      <c r="E389" s="13" t="n"/>
      <c r="F389" s="14" t="n"/>
      <c r="G389" s="13" t="n"/>
      <c r="H389" s="14" t="n"/>
      <c r="I389" s="12" t="n"/>
      <c r="J389" s="12" t="n"/>
      <c r="K389" s="15" t="n"/>
      <c r="L389" s="14" t="n"/>
      <c r="M389" s="16">
        <f>IF(OR(F389="",H389="",I389=""),"",(H389-F389)*I389*IF(J389="",1,J389)*IF(D389="Short",-1,1))</f>
        <v/>
      </c>
      <c r="N389" s="16">
        <f>IF(M389="","",M389-IF(K389="",0,K389))</f>
        <v/>
      </c>
      <c r="O389" s="17">
        <f>IF(OR(N389="",L389="",F389="",I389=""),"",IF(F389=L389,"",N389/(ABS(F389-L389)*I389*IF(J389="",1,J389))))</f>
        <v/>
      </c>
      <c r="P389" s="12" t="n"/>
      <c r="Q389" s="12" t="n"/>
      <c r="R389" s="12" t="n"/>
      <c r="S389" s="12" t="n"/>
      <c r="T389" s="19">
        <f>IF(A389="","",CHOOSE(WEEKDAY(A389,2),"Mon","Tue","Wed","Thu","Fri","Sat","Sun"))</f>
        <v/>
      </c>
      <c r="U389" s="16">
        <f>IF(N389="",NA(),SUM(N$2:N389))</f>
        <v/>
      </c>
    </row>
    <row r="390">
      <c r="A390" s="11" t="n"/>
      <c r="B390" s="12" t="n"/>
      <c r="C390" s="12" t="n"/>
      <c r="D390" s="12" t="n"/>
      <c r="E390" s="13" t="n"/>
      <c r="F390" s="14" t="n"/>
      <c r="G390" s="13" t="n"/>
      <c r="H390" s="14" t="n"/>
      <c r="I390" s="12" t="n"/>
      <c r="J390" s="12" t="n"/>
      <c r="K390" s="15" t="n"/>
      <c r="L390" s="14" t="n"/>
      <c r="M390" s="16">
        <f>IF(OR(F390="",H390="",I390=""),"",(H390-F390)*I390*IF(J390="",1,J390)*IF(D390="Short",-1,1))</f>
        <v/>
      </c>
      <c r="N390" s="16">
        <f>IF(M390="","",M390-IF(K390="",0,K390))</f>
        <v/>
      </c>
      <c r="O390" s="17">
        <f>IF(OR(N390="",L390="",F390="",I390=""),"",IF(F390=L390,"",N390/(ABS(F390-L390)*I390*IF(J390="",1,J390))))</f>
        <v/>
      </c>
      <c r="P390" s="12" t="n"/>
      <c r="Q390" s="12" t="n"/>
      <c r="R390" s="12" t="n"/>
      <c r="S390" s="12" t="n"/>
      <c r="T390" s="19">
        <f>IF(A390="","",CHOOSE(WEEKDAY(A390,2),"Mon","Tue","Wed","Thu","Fri","Sat","Sun"))</f>
        <v/>
      </c>
      <c r="U390" s="16">
        <f>IF(N390="",NA(),SUM(N$2:N390))</f>
        <v/>
      </c>
    </row>
    <row r="391">
      <c r="A391" s="11" t="n"/>
      <c r="B391" s="12" t="n"/>
      <c r="C391" s="12" t="n"/>
      <c r="D391" s="12" t="n"/>
      <c r="E391" s="13" t="n"/>
      <c r="F391" s="14" t="n"/>
      <c r="G391" s="13" t="n"/>
      <c r="H391" s="14" t="n"/>
      <c r="I391" s="12" t="n"/>
      <c r="J391" s="12" t="n"/>
      <c r="K391" s="15" t="n"/>
      <c r="L391" s="14" t="n"/>
      <c r="M391" s="16">
        <f>IF(OR(F391="",H391="",I391=""),"",(H391-F391)*I391*IF(J391="",1,J391)*IF(D391="Short",-1,1))</f>
        <v/>
      </c>
      <c r="N391" s="16">
        <f>IF(M391="","",M391-IF(K391="",0,K391))</f>
        <v/>
      </c>
      <c r="O391" s="17">
        <f>IF(OR(N391="",L391="",F391="",I391=""),"",IF(F391=L391,"",N391/(ABS(F391-L391)*I391*IF(J391="",1,J391))))</f>
        <v/>
      </c>
      <c r="P391" s="12" t="n"/>
      <c r="Q391" s="12" t="n"/>
      <c r="R391" s="12" t="n"/>
      <c r="S391" s="12" t="n"/>
      <c r="T391" s="19">
        <f>IF(A391="","",CHOOSE(WEEKDAY(A391,2),"Mon","Tue","Wed","Thu","Fri","Sat","Sun"))</f>
        <v/>
      </c>
      <c r="U391" s="16">
        <f>IF(N391="",NA(),SUM(N$2:N391))</f>
        <v/>
      </c>
    </row>
    <row r="392">
      <c r="A392" s="11" t="n"/>
      <c r="B392" s="12" t="n"/>
      <c r="C392" s="12" t="n"/>
      <c r="D392" s="12" t="n"/>
      <c r="E392" s="13" t="n"/>
      <c r="F392" s="14" t="n"/>
      <c r="G392" s="13" t="n"/>
      <c r="H392" s="14" t="n"/>
      <c r="I392" s="12" t="n"/>
      <c r="J392" s="12" t="n"/>
      <c r="K392" s="15" t="n"/>
      <c r="L392" s="14" t="n"/>
      <c r="M392" s="16">
        <f>IF(OR(F392="",H392="",I392=""),"",(H392-F392)*I392*IF(J392="",1,J392)*IF(D392="Short",-1,1))</f>
        <v/>
      </c>
      <c r="N392" s="16">
        <f>IF(M392="","",M392-IF(K392="",0,K392))</f>
        <v/>
      </c>
      <c r="O392" s="17">
        <f>IF(OR(N392="",L392="",F392="",I392=""),"",IF(F392=L392,"",N392/(ABS(F392-L392)*I392*IF(J392="",1,J392))))</f>
        <v/>
      </c>
      <c r="P392" s="12" t="n"/>
      <c r="Q392" s="12" t="n"/>
      <c r="R392" s="12" t="n"/>
      <c r="S392" s="12" t="n"/>
      <c r="T392" s="19">
        <f>IF(A392="","",CHOOSE(WEEKDAY(A392,2),"Mon","Tue","Wed","Thu","Fri","Sat","Sun"))</f>
        <v/>
      </c>
      <c r="U392" s="16">
        <f>IF(N392="",NA(),SUM(N$2:N392))</f>
        <v/>
      </c>
    </row>
    <row r="393">
      <c r="A393" s="11" t="n"/>
      <c r="B393" s="12" t="n"/>
      <c r="C393" s="12" t="n"/>
      <c r="D393" s="12" t="n"/>
      <c r="E393" s="13" t="n"/>
      <c r="F393" s="14" t="n"/>
      <c r="G393" s="13" t="n"/>
      <c r="H393" s="14" t="n"/>
      <c r="I393" s="12" t="n"/>
      <c r="J393" s="12" t="n"/>
      <c r="K393" s="15" t="n"/>
      <c r="L393" s="14" t="n"/>
      <c r="M393" s="16">
        <f>IF(OR(F393="",H393="",I393=""),"",(H393-F393)*I393*IF(J393="",1,J393)*IF(D393="Short",-1,1))</f>
        <v/>
      </c>
      <c r="N393" s="16">
        <f>IF(M393="","",M393-IF(K393="",0,K393))</f>
        <v/>
      </c>
      <c r="O393" s="17">
        <f>IF(OR(N393="",L393="",F393="",I393=""),"",IF(F393=L393,"",N393/(ABS(F393-L393)*I393*IF(J393="",1,J393))))</f>
        <v/>
      </c>
      <c r="P393" s="12" t="n"/>
      <c r="Q393" s="12" t="n"/>
      <c r="R393" s="12" t="n"/>
      <c r="S393" s="12" t="n"/>
      <c r="T393" s="19">
        <f>IF(A393="","",CHOOSE(WEEKDAY(A393,2),"Mon","Tue","Wed","Thu","Fri","Sat","Sun"))</f>
        <v/>
      </c>
      <c r="U393" s="16">
        <f>IF(N393="",NA(),SUM(N$2:N393))</f>
        <v/>
      </c>
    </row>
    <row r="394">
      <c r="A394" s="11" t="n"/>
      <c r="B394" s="12" t="n"/>
      <c r="C394" s="12" t="n"/>
      <c r="D394" s="12" t="n"/>
      <c r="E394" s="13" t="n"/>
      <c r="F394" s="14" t="n"/>
      <c r="G394" s="13" t="n"/>
      <c r="H394" s="14" t="n"/>
      <c r="I394" s="12" t="n"/>
      <c r="J394" s="12" t="n"/>
      <c r="K394" s="15" t="n"/>
      <c r="L394" s="14" t="n"/>
      <c r="M394" s="16">
        <f>IF(OR(F394="",H394="",I394=""),"",(H394-F394)*I394*IF(J394="",1,J394)*IF(D394="Short",-1,1))</f>
        <v/>
      </c>
      <c r="N394" s="16">
        <f>IF(M394="","",M394-IF(K394="",0,K394))</f>
        <v/>
      </c>
      <c r="O394" s="17">
        <f>IF(OR(N394="",L394="",F394="",I394=""),"",IF(F394=L394,"",N394/(ABS(F394-L394)*I394*IF(J394="",1,J394))))</f>
        <v/>
      </c>
      <c r="P394" s="12" t="n"/>
      <c r="Q394" s="12" t="n"/>
      <c r="R394" s="12" t="n"/>
      <c r="S394" s="12" t="n"/>
      <c r="T394" s="19">
        <f>IF(A394="","",CHOOSE(WEEKDAY(A394,2),"Mon","Tue","Wed","Thu","Fri","Sat","Sun"))</f>
        <v/>
      </c>
      <c r="U394" s="16">
        <f>IF(N394="",NA(),SUM(N$2:N394))</f>
        <v/>
      </c>
    </row>
    <row r="395">
      <c r="A395" s="11" t="n"/>
      <c r="B395" s="12" t="n"/>
      <c r="C395" s="12" t="n"/>
      <c r="D395" s="12" t="n"/>
      <c r="E395" s="13" t="n"/>
      <c r="F395" s="14" t="n"/>
      <c r="G395" s="13" t="n"/>
      <c r="H395" s="14" t="n"/>
      <c r="I395" s="12" t="n"/>
      <c r="J395" s="12" t="n"/>
      <c r="K395" s="15" t="n"/>
      <c r="L395" s="14" t="n"/>
      <c r="M395" s="16">
        <f>IF(OR(F395="",H395="",I395=""),"",(H395-F395)*I395*IF(J395="",1,J395)*IF(D395="Short",-1,1))</f>
        <v/>
      </c>
      <c r="N395" s="16">
        <f>IF(M395="","",M395-IF(K395="",0,K395))</f>
        <v/>
      </c>
      <c r="O395" s="17">
        <f>IF(OR(N395="",L395="",F395="",I395=""),"",IF(F395=L395,"",N395/(ABS(F395-L395)*I395*IF(J395="",1,J395))))</f>
        <v/>
      </c>
      <c r="P395" s="12" t="n"/>
      <c r="Q395" s="12" t="n"/>
      <c r="R395" s="12" t="n"/>
      <c r="S395" s="12" t="n"/>
      <c r="T395" s="19">
        <f>IF(A395="","",CHOOSE(WEEKDAY(A395,2),"Mon","Tue","Wed","Thu","Fri","Sat","Sun"))</f>
        <v/>
      </c>
      <c r="U395" s="16">
        <f>IF(N395="",NA(),SUM(N$2:N395))</f>
        <v/>
      </c>
    </row>
    <row r="396">
      <c r="A396" s="11" t="n"/>
      <c r="B396" s="12" t="n"/>
      <c r="C396" s="12" t="n"/>
      <c r="D396" s="12" t="n"/>
      <c r="E396" s="13" t="n"/>
      <c r="F396" s="14" t="n"/>
      <c r="G396" s="13" t="n"/>
      <c r="H396" s="14" t="n"/>
      <c r="I396" s="12" t="n"/>
      <c r="J396" s="12" t="n"/>
      <c r="K396" s="15" t="n"/>
      <c r="L396" s="14" t="n"/>
      <c r="M396" s="16">
        <f>IF(OR(F396="",H396="",I396=""),"",(H396-F396)*I396*IF(J396="",1,J396)*IF(D396="Short",-1,1))</f>
        <v/>
      </c>
      <c r="N396" s="16">
        <f>IF(M396="","",M396-IF(K396="",0,K396))</f>
        <v/>
      </c>
      <c r="O396" s="17">
        <f>IF(OR(N396="",L396="",F396="",I396=""),"",IF(F396=L396,"",N396/(ABS(F396-L396)*I396*IF(J396="",1,J396))))</f>
        <v/>
      </c>
      <c r="P396" s="12" t="n"/>
      <c r="Q396" s="12" t="n"/>
      <c r="R396" s="12" t="n"/>
      <c r="S396" s="12" t="n"/>
      <c r="T396" s="19">
        <f>IF(A396="","",CHOOSE(WEEKDAY(A396,2),"Mon","Tue","Wed","Thu","Fri","Sat","Sun"))</f>
        <v/>
      </c>
      <c r="U396" s="16">
        <f>IF(N396="",NA(),SUM(N$2:N396))</f>
        <v/>
      </c>
    </row>
    <row r="397">
      <c r="A397" s="11" t="n"/>
      <c r="B397" s="12" t="n"/>
      <c r="C397" s="12" t="n"/>
      <c r="D397" s="12" t="n"/>
      <c r="E397" s="13" t="n"/>
      <c r="F397" s="14" t="n"/>
      <c r="G397" s="13" t="n"/>
      <c r="H397" s="14" t="n"/>
      <c r="I397" s="12" t="n"/>
      <c r="J397" s="12" t="n"/>
      <c r="K397" s="15" t="n"/>
      <c r="L397" s="14" t="n"/>
      <c r="M397" s="16">
        <f>IF(OR(F397="",H397="",I397=""),"",(H397-F397)*I397*IF(J397="",1,J397)*IF(D397="Short",-1,1))</f>
        <v/>
      </c>
      <c r="N397" s="16">
        <f>IF(M397="","",M397-IF(K397="",0,K397))</f>
        <v/>
      </c>
      <c r="O397" s="17">
        <f>IF(OR(N397="",L397="",F397="",I397=""),"",IF(F397=L397,"",N397/(ABS(F397-L397)*I397*IF(J397="",1,J397))))</f>
        <v/>
      </c>
      <c r="P397" s="12" t="n"/>
      <c r="Q397" s="12" t="n"/>
      <c r="R397" s="12" t="n"/>
      <c r="S397" s="12" t="n"/>
      <c r="T397" s="19">
        <f>IF(A397="","",CHOOSE(WEEKDAY(A397,2),"Mon","Tue","Wed","Thu","Fri","Sat","Sun"))</f>
        <v/>
      </c>
      <c r="U397" s="16">
        <f>IF(N397="",NA(),SUM(N$2:N397))</f>
        <v/>
      </c>
    </row>
    <row r="398">
      <c r="A398" s="11" t="n"/>
      <c r="B398" s="12" t="n"/>
      <c r="C398" s="12" t="n"/>
      <c r="D398" s="12" t="n"/>
      <c r="E398" s="13" t="n"/>
      <c r="F398" s="14" t="n"/>
      <c r="G398" s="13" t="n"/>
      <c r="H398" s="14" t="n"/>
      <c r="I398" s="12" t="n"/>
      <c r="J398" s="12" t="n"/>
      <c r="K398" s="15" t="n"/>
      <c r="L398" s="14" t="n"/>
      <c r="M398" s="16">
        <f>IF(OR(F398="",H398="",I398=""),"",(H398-F398)*I398*IF(J398="",1,J398)*IF(D398="Short",-1,1))</f>
        <v/>
      </c>
      <c r="N398" s="16">
        <f>IF(M398="","",M398-IF(K398="",0,K398))</f>
        <v/>
      </c>
      <c r="O398" s="17">
        <f>IF(OR(N398="",L398="",F398="",I398=""),"",IF(F398=L398,"",N398/(ABS(F398-L398)*I398*IF(J398="",1,J398))))</f>
        <v/>
      </c>
      <c r="P398" s="12" t="n"/>
      <c r="Q398" s="12" t="n"/>
      <c r="R398" s="12" t="n"/>
      <c r="S398" s="12" t="n"/>
      <c r="T398" s="19">
        <f>IF(A398="","",CHOOSE(WEEKDAY(A398,2),"Mon","Tue","Wed","Thu","Fri","Sat","Sun"))</f>
        <v/>
      </c>
      <c r="U398" s="16">
        <f>IF(N398="",NA(),SUM(N$2:N398))</f>
        <v/>
      </c>
    </row>
    <row r="399">
      <c r="A399" s="11" t="n"/>
      <c r="B399" s="12" t="n"/>
      <c r="C399" s="12" t="n"/>
      <c r="D399" s="12" t="n"/>
      <c r="E399" s="13" t="n"/>
      <c r="F399" s="14" t="n"/>
      <c r="G399" s="13" t="n"/>
      <c r="H399" s="14" t="n"/>
      <c r="I399" s="12" t="n"/>
      <c r="J399" s="12" t="n"/>
      <c r="K399" s="15" t="n"/>
      <c r="L399" s="14" t="n"/>
      <c r="M399" s="16">
        <f>IF(OR(F399="",H399="",I399=""),"",(H399-F399)*I399*IF(J399="",1,J399)*IF(D399="Short",-1,1))</f>
        <v/>
      </c>
      <c r="N399" s="16">
        <f>IF(M399="","",M399-IF(K399="",0,K399))</f>
        <v/>
      </c>
      <c r="O399" s="17">
        <f>IF(OR(N399="",L399="",F399="",I399=""),"",IF(F399=L399,"",N399/(ABS(F399-L399)*I399*IF(J399="",1,J399))))</f>
        <v/>
      </c>
      <c r="P399" s="12" t="n"/>
      <c r="Q399" s="12" t="n"/>
      <c r="R399" s="12" t="n"/>
      <c r="S399" s="12" t="n"/>
      <c r="T399" s="19">
        <f>IF(A399="","",CHOOSE(WEEKDAY(A399,2),"Mon","Tue","Wed","Thu","Fri","Sat","Sun"))</f>
        <v/>
      </c>
      <c r="U399" s="16">
        <f>IF(N399="",NA(),SUM(N$2:N399))</f>
        <v/>
      </c>
    </row>
    <row r="400">
      <c r="A400" s="11" t="n"/>
      <c r="B400" s="12" t="n"/>
      <c r="C400" s="12" t="n"/>
      <c r="D400" s="12" t="n"/>
      <c r="E400" s="13" t="n"/>
      <c r="F400" s="14" t="n"/>
      <c r="G400" s="13" t="n"/>
      <c r="H400" s="14" t="n"/>
      <c r="I400" s="12" t="n"/>
      <c r="J400" s="12" t="n"/>
      <c r="K400" s="15" t="n"/>
      <c r="L400" s="14" t="n"/>
      <c r="M400" s="16">
        <f>IF(OR(F400="",H400="",I400=""),"",(H400-F400)*I400*IF(J400="",1,J400)*IF(D400="Short",-1,1))</f>
        <v/>
      </c>
      <c r="N400" s="16">
        <f>IF(M400="","",M400-IF(K400="",0,K400))</f>
        <v/>
      </c>
      <c r="O400" s="17">
        <f>IF(OR(N400="",L400="",F400="",I400=""),"",IF(F400=L400,"",N400/(ABS(F400-L400)*I400*IF(J400="",1,J400))))</f>
        <v/>
      </c>
      <c r="P400" s="12" t="n"/>
      <c r="Q400" s="12" t="n"/>
      <c r="R400" s="12" t="n"/>
      <c r="S400" s="12" t="n"/>
      <c r="T400" s="19">
        <f>IF(A400="","",CHOOSE(WEEKDAY(A400,2),"Mon","Tue","Wed","Thu","Fri","Sat","Sun"))</f>
        <v/>
      </c>
      <c r="U400" s="16">
        <f>IF(N400="",NA(),SUM(N$2:N400))</f>
        <v/>
      </c>
    </row>
    <row r="401">
      <c r="A401" s="11" t="n"/>
      <c r="B401" s="12" t="n"/>
      <c r="C401" s="12" t="n"/>
      <c r="D401" s="12" t="n"/>
      <c r="E401" s="13" t="n"/>
      <c r="F401" s="14" t="n"/>
      <c r="G401" s="13" t="n"/>
      <c r="H401" s="14" t="n"/>
      <c r="I401" s="12" t="n"/>
      <c r="J401" s="12" t="n"/>
      <c r="K401" s="15" t="n"/>
      <c r="L401" s="14" t="n"/>
      <c r="M401" s="16">
        <f>IF(OR(F401="",H401="",I401=""),"",(H401-F401)*I401*IF(J401="",1,J401)*IF(D401="Short",-1,1))</f>
        <v/>
      </c>
      <c r="N401" s="16">
        <f>IF(M401="","",M401-IF(K401="",0,K401))</f>
        <v/>
      </c>
      <c r="O401" s="17">
        <f>IF(OR(N401="",L401="",F401="",I401=""),"",IF(F401=L401,"",N401/(ABS(F401-L401)*I401*IF(J401="",1,J401))))</f>
        <v/>
      </c>
      <c r="P401" s="12" t="n"/>
      <c r="Q401" s="12" t="n"/>
      <c r="R401" s="12" t="n"/>
      <c r="S401" s="12" t="n"/>
      <c r="T401" s="19">
        <f>IF(A401="","",CHOOSE(WEEKDAY(A401,2),"Mon","Tue","Wed","Thu","Fri","Sat","Sun"))</f>
        <v/>
      </c>
      <c r="U401" s="16">
        <f>IF(N401="",NA(),SUM(N$2:N401))</f>
        <v/>
      </c>
    </row>
    <row r="402">
      <c r="A402" s="11" t="n"/>
      <c r="B402" s="12" t="n"/>
      <c r="C402" s="12" t="n"/>
      <c r="D402" s="12" t="n"/>
      <c r="E402" s="13" t="n"/>
      <c r="F402" s="14" t="n"/>
      <c r="G402" s="13" t="n"/>
      <c r="H402" s="14" t="n"/>
      <c r="I402" s="12" t="n"/>
      <c r="J402" s="12" t="n"/>
      <c r="K402" s="15" t="n"/>
      <c r="L402" s="14" t="n"/>
      <c r="M402" s="16">
        <f>IF(OR(F402="",H402="",I402=""),"",(H402-F402)*I402*IF(J402="",1,J402)*IF(D402="Short",-1,1))</f>
        <v/>
      </c>
      <c r="N402" s="16">
        <f>IF(M402="","",M402-IF(K402="",0,K402))</f>
        <v/>
      </c>
      <c r="O402" s="17">
        <f>IF(OR(N402="",L402="",F402="",I402=""),"",IF(F402=L402,"",N402/(ABS(F402-L402)*I402*IF(J402="",1,J402))))</f>
        <v/>
      </c>
      <c r="P402" s="12" t="n"/>
      <c r="Q402" s="12" t="n"/>
      <c r="R402" s="12" t="n"/>
      <c r="S402" s="12" t="n"/>
      <c r="T402" s="19">
        <f>IF(A402="","",CHOOSE(WEEKDAY(A402,2),"Mon","Tue","Wed","Thu","Fri","Sat","Sun"))</f>
        <v/>
      </c>
      <c r="U402" s="16">
        <f>IF(N402="",NA(),SUM(N$2:N402))</f>
        <v/>
      </c>
    </row>
    <row r="403">
      <c r="A403" s="11" t="n"/>
      <c r="B403" s="12" t="n"/>
      <c r="C403" s="12" t="n"/>
      <c r="D403" s="12" t="n"/>
      <c r="E403" s="13" t="n"/>
      <c r="F403" s="14" t="n"/>
      <c r="G403" s="13" t="n"/>
      <c r="H403" s="14" t="n"/>
      <c r="I403" s="12" t="n"/>
      <c r="J403" s="12" t="n"/>
      <c r="K403" s="15" t="n"/>
      <c r="L403" s="14" t="n"/>
      <c r="M403" s="16">
        <f>IF(OR(F403="",H403="",I403=""),"",(H403-F403)*I403*IF(J403="",1,J403)*IF(D403="Short",-1,1))</f>
        <v/>
      </c>
      <c r="N403" s="16">
        <f>IF(M403="","",M403-IF(K403="",0,K403))</f>
        <v/>
      </c>
      <c r="O403" s="17">
        <f>IF(OR(N403="",L403="",F403="",I403=""),"",IF(F403=L403,"",N403/(ABS(F403-L403)*I403*IF(J403="",1,J403))))</f>
        <v/>
      </c>
      <c r="P403" s="12" t="n"/>
      <c r="Q403" s="12" t="n"/>
      <c r="R403" s="12" t="n"/>
      <c r="S403" s="12" t="n"/>
      <c r="T403" s="19">
        <f>IF(A403="","",CHOOSE(WEEKDAY(A403,2),"Mon","Tue","Wed","Thu","Fri","Sat","Sun"))</f>
        <v/>
      </c>
      <c r="U403" s="16">
        <f>IF(N403="",NA(),SUM(N$2:N403))</f>
        <v/>
      </c>
    </row>
    <row r="404">
      <c r="A404" s="11" t="n"/>
      <c r="B404" s="12" t="n"/>
      <c r="C404" s="12" t="n"/>
      <c r="D404" s="12" t="n"/>
      <c r="E404" s="13" t="n"/>
      <c r="F404" s="14" t="n"/>
      <c r="G404" s="13" t="n"/>
      <c r="H404" s="14" t="n"/>
      <c r="I404" s="12" t="n"/>
      <c r="J404" s="12" t="n"/>
      <c r="K404" s="15" t="n"/>
      <c r="L404" s="14" t="n"/>
      <c r="M404" s="16">
        <f>IF(OR(F404="",H404="",I404=""),"",(H404-F404)*I404*IF(J404="",1,J404)*IF(D404="Short",-1,1))</f>
        <v/>
      </c>
      <c r="N404" s="16">
        <f>IF(M404="","",M404-IF(K404="",0,K404))</f>
        <v/>
      </c>
      <c r="O404" s="17">
        <f>IF(OR(N404="",L404="",F404="",I404=""),"",IF(F404=L404,"",N404/(ABS(F404-L404)*I404*IF(J404="",1,J404))))</f>
        <v/>
      </c>
      <c r="P404" s="12" t="n"/>
      <c r="Q404" s="12" t="n"/>
      <c r="R404" s="12" t="n"/>
      <c r="S404" s="12" t="n"/>
      <c r="T404" s="19">
        <f>IF(A404="","",CHOOSE(WEEKDAY(A404,2),"Mon","Tue","Wed","Thu","Fri","Sat","Sun"))</f>
        <v/>
      </c>
      <c r="U404" s="16">
        <f>IF(N404="",NA(),SUM(N$2:N404))</f>
        <v/>
      </c>
    </row>
    <row r="405">
      <c r="A405" s="11" t="n"/>
      <c r="B405" s="12" t="n"/>
      <c r="C405" s="12" t="n"/>
      <c r="D405" s="12" t="n"/>
      <c r="E405" s="13" t="n"/>
      <c r="F405" s="14" t="n"/>
      <c r="G405" s="13" t="n"/>
      <c r="H405" s="14" t="n"/>
      <c r="I405" s="12" t="n"/>
      <c r="J405" s="12" t="n"/>
      <c r="K405" s="15" t="n"/>
      <c r="L405" s="14" t="n"/>
      <c r="M405" s="16">
        <f>IF(OR(F405="",H405="",I405=""),"",(H405-F405)*I405*IF(J405="",1,J405)*IF(D405="Short",-1,1))</f>
        <v/>
      </c>
      <c r="N405" s="16">
        <f>IF(M405="","",M405-IF(K405="",0,K405))</f>
        <v/>
      </c>
      <c r="O405" s="17">
        <f>IF(OR(N405="",L405="",F405="",I405=""),"",IF(F405=L405,"",N405/(ABS(F405-L405)*I405*IF(J405="",1,J405))))</f>
        <v/>
      </c>
      <c r="P405" s="12" t="n"/>
      <c r="Q405" s="12" t="n"/>
      <c r="R405" s="12" t="n"/>
      <c r="S405" s="12" t="n"/>
      <c r="T405" s="19">
        <f>IF(A405="","",CHOOSE(WEEKDAY(A405,2),"Mon","Tue","Wed","Thu","Fri","Sat","Sun"))</f>
        <v/>
      </c>
      <c r="U405" s="16">
        <f>IF(N405="",NA(),SUM(N$2:N405))</f>
        <v/>
      </c>
    </row>
    <row r="406">
      <c r="A406" s="11" t="n"/>
      <c r="B406" s="12" t="n"/>
      <c r="C406" s="12" t="n"/>
      <c r="D406" s="12" t="n"/>
      <c r="E406" s="13" t="n"/>
      <c r="F406" s="14" t="n"/>
      <c r="G406" s="13" t="n"/>
      <c r="H406" s="14" t="n"/>
      <c r="I406" s="12" t="n"/>
      <c r="J406" s="12" t="n"/>
      <c r="K406" s="15" t="n"/>
      <c r="L406" s="14" t="n"/>
      <c r="M406" s="16">
        <f>IF(OR(F406="",H406="",I406=""),"",(H406-F406)*I406*IF(J406="",1,J406)*IF(D406="Short",-1,1))</f>
        <v/>
      </c>
      <c r="N406" s="16">
        <f>IF(M406="","",M406-IF(K406="",0,K406))</f>
        <v/>
      </c>
      <c r="O406" s="17">
        <f>IF(OR(N406="",L406="",F406="",I406=""),"",IF(F406=L406,"",N406/(ABS(F406-L406)*I406*IF(J406="",1,J406))))</f>
        <v/>
      </c>
      <c r="P406" s="12" t="n"/>
      <c r="Q406" s="12" t="n"/>
      <c r="R406" s="12" t="n"/>
      <c r="S406" s="12" t="n"/>
      <c r="T406" s="19">
        <f>IF(A406="","",CHOOSE(WEEKDAY(A406,2),"Mon","Tue","Wed","Thu","Fri","Sat","Sun"))</f>
        <v/>
      </c>
      <c r="U406" s="16">
        <f>IF(N406="",NA(),SUM(N$2:N406))</f>
        <v/>
      </c>
    </row>
    <row r="407">
      <c r="A407" s="11" t="n"/>
      <c r="B407" s="12" t="n"/>
      <c r="C407" s="12" t="n"/>
      <c r="D407" s="12" t="n"/>
      <c r="E407" s="13" t="n"/>
      <c r="F407" s="14" t="n"/>
      <c r="G407" s="13" t="n"/>
      <c r="H407" s="14" t="n"/>
      <c r="I407" s="12" t="n"/>
      <c r="J407" s="12" t="n"/>
      <c r="K407" s="15" t="n"/>
      <c r="L407" s="14" t="n"/>
      <c r="M407" s="16">
        <f>IF(OR(F407="",H407="",I407=""),"",(H407-F407)*I407*IF(J407="",1,J407)*IF(D407="Short",-1,1))</f>
        <v/>
      </c>
      <c r="N407" s="16">
        <f>IF(M407="","",M407-IF(K407="",0,K407))</f>
        <v/>
      </c>
      <c r="O407" s="17">
        <f>IF(OR(N407="",L407="",F407="",I407=""),"",IF(F407=L407,"",N407/(ABS(F407-L407)*I407*IF(J407="",1,J407))))</f>
        <v/>
      </c>
      <c r="P407" s="12" t="n"/>
      <c r="Q407" s="12" t="n"/>
      <c r="R407" s="12" t="n"/>
      <c r="S407" s="12" t="n"/>
      <c r="T407" s="19">
        <f>IF(A407="","",CHOOSE(WEEKDAY(A407,2),"Mon","Tue","Wed","Thu","Fri","Sat","Sun"))</f>
        <v/>
      </c>
      <c r="U407" s="16">
        <f>IF(N407="",NA(),SUM(N$2:N407))</f>
        <v/>
      </c>
    </row>
    <row r="408">
      <c r="A408" s="11" t="n"/>
      <c r="B408" s="12" t="n"/>
      <c r="C408" s="12" t="n"/>
      <c r="D408" s="12" t="n"/>
      <c r="E408" s="13" t="n"/>
      <c r="F408" s="14" t="n"/>
      <c r="G408" s="13" t="n"/>
      <c r="H408" s="14" t="n"/>
      <c r="I408" s="12" t="n"/>
      <c r="J408" s="12" t="n"/>
      <c r="K408" s="15" t="n"/>
      <c r="L408" s="14" t="n"/>
      <c r="M408" s="16">
        <f>IF(OR(F408="",H408="",I408=""),"",(H408-F408)*I408*IF(J408="",1,J408)*IF(D408="Short",-1,1))</f>
        <v/>
      </c>
      <c r="N408" s="16">
        <f>IF(M408="","",M408-IF(K408="",0,K408))</f>
        <v/>
      </c>
      <c r="O408" s="17">
        <f>IF(OR(N408="",L408="",F408="",I408=""),"",IF(F408=L408,"",N408/(ABS(F408-L408)*I408*IF(J408="",1,J408))))</f>
        <v/>
      </c>
      <c r="P408" s="12" t="n"/>
      <c r="Q408" s="12" t="n"/>
      <c r="R408" s="12" t="n"/>
      <c r="S408" s="12" t="n"/>
      <c r="T408" s="19">
        <f>IF(A408="","",CHOOSE(WEEKDAY(A408,2),"Mon","Tue","Wed","Thu","Fri","Sat","Sun"))</f>
        <v/>
      </c>
      <c r="U408" s="16">
        <f>IF(N408="",NA(),SUM(N$2:N408))</f>
        <v/>
      </c>
    </row>
    <row r="409">
      <c r="A409" s="11" t="n"/>
      <c r="B409" s="12" t="n"/>
      <c r="C409" s="12" t="n"/>
      <c r="D409" s="12" t="n"/>
      <c r="E409" s="13" t="n"/>
      <c r="F409" s="14" t="n"/>
      <c r="G409" s="13" t="n"/>
      <c r="H409" s="14" t="n"/>
      <c r="I409" s="12" t="n"/>
      <c r="J409" s="12" t="n"/>
      <c r="K409" s="15" t="n"/>
      <c r="L409" s="14" t="n"/>
      <c r="M409" s="16">
        <f>IF(OR(F409="",H409="",I409=""),"",(H409-F409)*I409*IF(J409="",1,J409)*IF(D409="Short",-1,1))</f>
        <v/>
      </c>
      <c r="N409" s="16">
        <f>IF(M409="","",M409-IF(K409="",0,K409))</f>
        <v/>
      </c>
      <c r="O409" s="17">
        <f>IF(OR(N409="",L409="",F409="",I409=""),"",IF(F409=L409,"",N409/(ABS(F409-L409)*I409*IF(J409="",1,J409))))</f>
        <v/>
      </c>
      <c r="P409" s="12" t="n"/>
      <c r="Q409" s="12" t="n"/>
      <c r="R409" s="12" t="n"/>
      <c r="S409" s="12" t="n"/>
      <c r="T409" s="19">
        <f>IF(A409="","",CHOOSE(WEEKDAY(A409,2),"Mon","Tue","Wed","Thu","Fri","Sat","Sun"))</f>
        <v/>
      </c>
      <c r="U409" s="16">
        <f>IF(N409="",NA(),SUM(N$2:N409))</f>
        <v/>
      </c>
    </row>
    <row r="410">
      <c r="A410" s="11" t="n"/>
      <c r="B410" s="12" t="n"/>
      <c r="C410" s="12" t="n"/>
      <c r="D410" s="12" t="n"/>
      <c r="E410" s="13" t="n"/>
      <c r="F410" s="14" t="n"/>
      <c r="G410" s="13" t="n"/>
      <c r="H410" s="14" t="n"/>
      <c r="I410" s="12" t="n"/>
      <c r="J410" s="12" t="n"/>
      <c r="K410" s="15" t="n"/>
      <c r="L410" s="14" t="n"/>
      <c r="M410" s="16">
        <f>IF(OR(F410="",H410="",I410=""),"",(H410-F410)*I410*IF(J410="",1,J410)*IF(D410="Short",-1,1))</f>
        <v/>
      </c>
      <c r="N410" s="16">
        <f>IF(M410="","",M410-IF(K410="",0,K410))</f>
        <v/>
      </c>
      <c r="O410" s="17">
        <f>IF(OR(N410="",L410="",F410="",I410=""),"",IF(F410=L410,"",N410/(ABS(F410-L410)*I410*IF(J410="",1,J410))))</f>
        <v/>
      </c>
      <c r="P410" s="12" t="n"/>
      <c r="Q410" s="12" t="n"/>
      <c r="R410" s="12" t="n"/>
      <c r="S410" s="12" t="n"/>
      <c r="T410" s="19">
        <f>IF(A410="","",CHOOSE(WEEKDAY(A410,2),"Mon","Tue","Wed","Thu","Fri","Sat","Sun"))</f>
        <v/>
      </c>
      <c r="U410" s="16">
        <f>IF(N410="",NA(),SUM(N$2:N410))</f>
        <v/>
      </c>
    </row>
    <row r="411">
      <c r="A411" s="11" t="n"/>
      <c r="B411" s="12" t="n"/>
      <c r="C411" s="12" t="n"/>
      <c r="D411" s="12" t="n"/>
      <c r="E411" s="13" t="n"/>
      <c r="F411" s="14" t="n"/>
      <c r="G411" s="13" t="n"/>
      <c r="H411" s="14" t="n"/>
      <c r="I411" s="12" t="n"/>
      <c r="J411" s="12" t="n"/>
      <c r="K411" s="15" t="n"/>
      <c r="L411" s="14" t="n"/>
      <c r="M411" s="16">
        <f>IF(OR(F411="",H411="",I411=""),"",(H411-F411)*I411*IF(J411="",1,J411)*IF(D411="Short",-1,1))</f>
        <v/>
      </c>
      <c r="N411" s="16">
        <f>IF(M411="","",M411-IF(K411="",0,K411))</f>
        <v/>
      </c>
      <c r="O411" s="17">
        <f>IF(OR(N411="",L411="",F411="",I411=""),"",IF(F411=L411,"",N411/(ABS(F411-L411)*I411*IF(J411="",1,J411))))</f>
        <v/>
      </c>
      <c r="P411" s="12" t="n"/>
      <c r="Q411" s="12" t="n"/>
      <c r="R411" s="12" t="n"/>
      <c r="S411" s="12" t="n"/>
      <c r="T411" s="19">
        <f>IF(A411="","",CHOOSE(WEEKDAY(A411,2),"Mon","Tue","Wed","Thu","Fri","Sat","Sun"))</f>
        <v/>
      </c>
      <c r="U411" s="16">
        <f>IF(N411="",NA(),SUM(N$2:N411))</f>
        <v/>
      </c>
    </row>
    <row r="412">
      <c r="A412" s="11" t="n"/>
      <c r="B412" s="12" t="n"/>
      <c r="C412" s="12" t="n"/>
      <c r="D412" s="12" t="n"/>
      <c r="E412" s="13" t="n"/>
      <c r="F412" s="14" t="n"/>
      <c r="G412" s="13" t="n"/>
      <c r="H412" s="14" t="n"/>
      <c r="I412" s="12" t="n"/>
      <c r="J412" s="12" t="n"/>
      <c r="K412" s="15" t="n"/>
      <c r="L412" s="14" t="n"/>
      <c r="M412" s="16">
        <f>IF(OR(F412="",H412="",I412=""),"",(H412-F412)*I412*IF(J412="",1,J412)*IF(D412="Short",-1,1))</f>
        <v/>
      </c>
      <c r="N412" s="16">
        <f>IF(M412="","",M412-IF(K412="",0,K412))</f>
        <v/>
      </c>
      <c r="O412" s="17">
        <f>IF(OR(N412="",L412="",F412="",I412=""),"",IF(F412=L412,"",N412/(ABS(F412-L412)*I412*IF(J412="",1,J412))))</f>
        <v/>
      </c>
      <c r="P412" s="12" t="n"/>
      <c r="Q412" s="12" t="n"/>
      <c r="R412" s="12" t="n"/>
      <c r="S412" s="12" t="n"/>
      <c r="T412" s="19">
        <f>IF(A412="","",CHOOSE(WEEKDAY(A412,2),"Mon","Tue","Wed","Thu","Fri","Sat","Sun"))</f>
        <v/>
      </c>
      <c r="U412" s="16">
        <f>IF(N412="",NA(),SUM(N$2:N412))</f>
        <v/>
      </c>
    </row>
    <row r="413">
      <c r="A413" s="11" t="n"/>
      <c r="B413" s="12" t="n"/>
      <c r="C413" s="12" t="n"/>
      <c r="D413" s="12" t="n"/>
      <c r="E413" s="13" t="n"/>
      <c r="F413" s="14" t="n"/>
      <c r="G413" s="13" t="n"/>
      <c r="H413" s="14" t="n"/>
      <c r="I413" s="12" t="n"/>
      <c r="J413" s="12" t="n"/>
      <c r="K413" s="15" t="n"/>
      <c r="L413" s="14" t="n"/>
      <c r="M413" s="16">
        <f>IF(OR(F413="",H413="",I413=""),"",(H413-F413)*I413*IF(J413="",1,J413)*IF(D413="Short",-1,1))</f>
        <v/>
      </c>
      <c r="N413" s="16">
        <f>IF(M413="","",M413-IF(K413="",0,K413))</f>
        <v/>
      </c>
      <c r="O413" s="17">
        <f>IF(OR(N413="",L413="",F413="",I413=""),"",IF(F413=L413,"",N413/(ABS(F413-L413)*I413*IF(J413="",1,J413))))</f>
        <v/>
      </c>
      <c r="P413" s="12" t="n"/>
      <c r="Q413" s="12" t="n"/>
      <c r="R413" s="12" t="n"/>
      <c r="S413" s="12" t="n"/>
      <c r="T413" s="19">
        <f>IF(A413="","",CHOOSE(WEEKDAY(A413,2),"Mon","Tue","Wed","Thu","Fri","Sat","Sun"))</f>
        <v/>
      </c>
      <c r="U413" s="16">
        <f>IF(N413="",NA(),SUM(N$2:N413))</f>
        <v/>
      </c>
    </row>
    <row r="414">
      <c r="A414" s="11" t="n"/>
      <c r="B414" s="12" t="n"/>
      <c r="C414" s="12" t="n"/>
      <c r="D414" s="12" t="n"/>
      <c r="E414" s="13" t="n"/>
      <c r="F414" s="14" t="n"/>
      <c r="G414" s="13" t="n"/>
      <c r="H414" s="14" t="n"/>
      <c r="I414" s="12" t="n"/>
      <c r="J414" s="12" t="n"/>
      <c r="K414" s="15" t="n"/>
      <c r="L414" s="14" t="n"/>
      <c r="M414" s="16">
        <f>IF(OR(F414="",H414="",I414=""),"",(H414-F414)*I414*IF(J414="",1,J414)*IF(D414="Short",-1,1))</f>
        <v/>
      </c>
      <c r="N414" s="16">
        <f>IF(M414="","",M414-IF(K414="",0,K414))</f>
        <v/>
      </c>
      <c r="O414" s="17">
        <f>IF(OR(N414="",L414="",F414="",I414=""),"",IF(F414=L414,"",N414/(ABS(F414-L414)*I414*IF(J414="",1,J414))))</f>
        <v/>
      </c>
      <c r="P414" s="12" t="n"/>
      <c r="Q414" s="12" t="n"/>
      <c r="R414" s="12" t="n"/>
      <c r="S414" s="12" t="n"/>
      <c r="T414" s="19">
        <f>IF(A414="","",CHOOSE(WEEKDAY(A414,2),"Mon","Tue","Wed","Thu","Fri","Sat","Sun"))</f>
        <v/>
      </c>
      <c r="U414" s="16">
        <f>IF(N414="",NA(),SUM(N$2:N414))</f>
        <v/>
      </c>
    </row>
    <row r="415">
      <c r="A415" s="11" t="n"/>
      <c r="B415" s="12" t="n"/>
      <c r="C415" s="12" t="n"/>
      <c r="D415" s="12" t="n"/>
      <c r="E415" s="13" t="n"/>
      <c r="F415" s="14" t="n"/>
      <c r="G415" s="13" t="n"/>
      <c r="H415" s="14" t="n"/>
      <c r="I415" s="12" t="n"/>
      <c r="J415" s="12" t="n"/>
      <c r="K415" s="15" t="n"/>
      <c r="L415" s="14" t="n"/>
      <c r="M415" s="16">
        <f>IF(OR(F415="",H415="",I415=""),"",(H415-F415)*I415*IF(J415="",1,J415)*IF(D415="Short",-1,1))</f>
        <v/>
      </c>
      <c r="N415" s="16">
        <f>IF(M415="","",M415-IF(K415="",0,K415))</f>
        <v/>
      </c>
      <c r="O415" s="17">
        <f>IF(OR(N415="",L415="",F415="",I415=""),"",IF(F415=L415,"",N415/(ABS(F415-L415)*I415*IF(J415="",1,J415))))</f>
        <v/>
      </c>
      <c r="P415" s="12" t="n"/>
      <c r="Q415" s="12" t="n"/>
      <c r="R415" s="12" t="n"/>
      <c r="S415" s="12" t="n"/>
      <c r="T415" s="19">
        <f>IF(A415="","",CHOOSE(WEEKDAY(A415,2),"Mon","Tue","Wed","Thu","Fri","Sat","Sun"))</f>
        <v/>
      </c>
      <c r="U415" s="16">
        <f>IF(N415="",NA(),SUM(N$2:N415))</f>
        <v/>
      </c>
    </row>
    <row r="416">
      <c r="A416" s="11" t="n"/>
      <c r="B416" s="12" t="n"/>
      <c r="C416" s="12" t="n"/>
      <c r="D416" s="12" t="n"/>
      <c r="E416" s="13" t="n"/>
      <c r="F416" s="14" t="n"/>
      <c r="G416" s="13" t="n"/>
      <c r="H416" s="14" t="n"/>
      <c r="I416" s="12" t="n"/>
      <c r="J416" s="12" t="n"/>
      <c r="K416" s="15" t="n"/>
      <c r="L416" s="14" t="n"/>
      <c r="M416" s="16">
        <f>IF(OR(F416="",H416="",I416=""),"",(H416-F416)*I416*IF(J416="",1,J416)*IF(D416="Short",-1,1))</f>
        <v/>
      </c>
      <c r="N416" s="16">
        <f>IF(M416="","",M416-IF(K416="",0,K416))</f>
        <v/>
      </c>
      <c r="O416" s="17">
        <f>IF(OR(N416="",L416="",F416="",I416=""),"",IF(F416=L416,"",N416/(ABS(F416-L416)*I416*IF(J416="",1,J416))))</f>
        <v/>
      </c>
      <c r="P416" s="12" t="n"/>
      <c r="Q416" s="12" t="n"/>
      <c r="R416" s="12" t="n"/>
      <c r="S416" s="12" t="n"/>
      <c r="T416" s="19">
        <f>IF(A416="","",CHOOSE(WEEKDAY(A416,2),"Mon","Tue","Wed","Thu","Fri","Sat","Sun"))</f>
        <v/>
      </c>
      <c r="U416" s="16">
        <f>IF(N416="",NA(),SUM(N$2:N416))</f>
        <v/>
      </c>
    </row>
    <row r="417">
      <c r="A417" s="11" t="n"/>
      <c r="B417" s="12" t="n"/>
      <c r="C417" s="12" t="n"/>
      <c r="D417" s="12" t="n"/>
      <c r="E417" s="13" t="n"/>
      <c r="F417" s="14" t="n"/>
      <c r="G417" s="13" t="n"/>
      <c r="H417" s="14" t="n"/>
      <c r="I417" s="12" t="n"/>
      <c r="J417" s="12" t="n"/>
      <c r="K417" s="15" t="n"/>
      <c r="L417" s="14" t="n"/>
      <c r="M417" s="16">
        <f>IF(OR(F417="",H417="",I417=""),"",(H417-F417)*I417*IF(J417="",1,J417)*IF(D417="Short",-1,1))</f>
        <v/>
      </c>
      <c r="N417" s="16">
        <f>IF(M417="","",M417-IF(K417="",0,K417))</f>
        <v/>
      </c>
      <c r="O417" s="17">
        <f>IF(OR(N417="",L417="",F417="",I417=""),"",IF(F417=L417,"",N417/(ABS(F417-L417)*I417*IF(J417="",1,J417))))</f>
        <v/>
      </c>
      <c r="P417" s="12" t="n"/>
      <c r="Q417" s="12" t="n"/>
      <c r="R417" s="12" t="n"/>
      <c r="S417" s="12" t="n"/>
      <c r="T417" s="19">
        <f>IF(A417="","",CHOOSE(WEEKDAY(A417,2),"Mon","Tue","Wed","Thu","Fri","Sat","Sun"))</f>
        <v/>
      </c>
      <c r="U417" s="16">
        <f>IF(N417="",NA(),SUM(N$2:N417))</f>
        <v/>
      </c>
    </row>
    <row r="418">
      <c r="A418" s="11" t="n"/>
      <c r="B418" s="12" t="n"/>
      <c r="C418" s="12" t="n"/>
      <c r="D418" s="12" t="n"/>
      <c r="E418" s="13" t="n"/>
      <c r="F418" s="14" t="n"/>
      <c r="G418" s="13" t="n"/>
      <c r="H418" s="14" t="n"/>
      <c r="I418" s="12" t="n"/>
      <c r="J418" s="12" t="n"/>
      <c r="K418" s="15" t="n"/>
      <c r="L418" s="14" t="n"/>
      <c r="M418" s="16">
        <f>IF(OR(F418="",H418="",I418=""),"",(H418-F418)*I418*IF(J418="",1,J418)*IF(D418="Short",-1,1))</f>
        <v/>
      </c>
      <c r="N418" s="16">
        <f>IF(M418="","",M418-IF(K418="",0,K418))</f>
        <v/>
      </c>
      <c r="O418" s="17">
        <f>IF(OR(N418="",L418="",F418="",I418=""),"",IF(F418=L418,"",N418/(ABS(F418-L418)*I418*IF(J418="",1,J418))))</f>
        <v/>
      </c>
      <c r="P418" s="12" t="n"/>
      <c r="Q418" s="12" t="n"/>
      <c r="R418" s="12" t="n"/>
      <c r="S418" s="12" t="n"/>
      <c r="T418" s="19">
        <f>IF(A418="","",CHOOSE(WEEKDAY(A418,2),"Mon","Tue","Wed","Thu","Fri","Sat","Sun"))</f>
        <v/>
      </c>
      <c r="U418" s="16">
        <f>IF(N418="",NA(),SUM(N$2:N418))</f>
        <v/>
      </c>
    </row>
    <row r="419">
      <c r="A419" s="11" t="n"/>
      <c r="B419" s="12" t="n"/>
      <c r="C419" s="12" t="n"/>
      <c r="D419" s="12" t="n"/>
      <c r="E419" s="13" t="n"/>
      <c r="F419" s="14" t="n"/>
      <c r="G419" s="13" t="n"/>
      <c r="H419" s="14" t="n"/>
      <c r="I419" s="12" t="n"/>
      <c r="J419" s="12" t="n"/>
      <c r="K419" s="15" t="n"/>
      <c r="L419" s="14" t="n"/>
      <c r="M419" s="16">
        <f>IF(OR(F419="",H419="",I419=""),"",(H419-F419)*I419*IF(J419="",1,J419)*IF(D419="Short",-1,1))</f>
        <v/>
      </c>
      <c r="N419" s="16">
        <f>IF(M419="","",M419-IF(K419="",0,K419))</f>
        <v/>
      </c>
      <c r="O419" s="17">
        <f>IF(OR(N419="",L419="",F419="",I419=""),"",IF(F419=L419,"",N419/(ABS(F419-L419)*I419*IF(J419="",1,J419))))</f>
        <v/>
      </c>
      <c r="P419" s="12" t="n"/>
      <c r="Q419" s="12" t="n"/>
      <c r="R419" s="12" t="n"/>
      <c r="S419" s="12" t="n"/>
      <c r="T419" s="19">
        <f>IF(A419="","",CHOOSE(WEEKDAY(A419,2),"Mon","Tue","Wed","Thu","Fri","Sat","Sun"))</f>
        <v/>
      </c>
      <c r="U419" s="16">
        <f>IF(N419="",NA(),SUM(N$2:N419))</f>
        <v/>
      </c>
    </row>
    <row r="420">
      <c r="A420" s="11" t="n"/>
      <c r="B420" s="12" t="n"/>
      <c r="C420" s="12" t="n"/>
      <c r="D420" s="12" t="n"/>
      <c r="E420" s="13" t="n"/>
      <c r="F420" s="14" t="n"/>
      <c r="G420" s="13" t="n"/>
      <c r="H420" s="14" t="n"/>
      <c r="I420" s="12" t="n"/>
      <c r="J420" s="12" t="n"/>
      <c r="K420" s="15" t="n"/>
      <c r="L420" s="14" t="n"/>
      <c r="M420" s="16">
        <f>IF(OR(F420="",H420="",I420=""),"",(H420-F420)*I420*IF(J420="",1,J420)*IF(D420="Short",-1,1))</f>
        <v/>
      </c>
      <c r="N420" s="16">
        <f>IF(M420="","",M420-IF(K420="",0,K420))</f>
        <v/>
      </c>
      <c r="O420" s="17">
        <f>IF(OR(N420="",L420="",F420="",I420=""),"",IF(F420=L420,"",N420/(ABS(F420-L420)*I420*IF(J420="",1,J420))))</f>
        <v/>
      </c>
      <c r="P420" s="12" t="n"/>
      <c r="Q420" s="12" t="n"/>
      <c r="R420" s="12" t="n"/>
      <c r="S420" s="12" t="n"/>
      <c r="T420" s="19">
        <f>IF(A420="","",CHOOSE(WEEKDAY(A420,2),"Mon","Tue","Wed","Thu","Fri","Sat","Sun"))</f>
        <v/>
      </c>
      <c r="U420" s="16">
        <f>IF(N420="",NA(),SUM(N$2:N420))</f>
        <v/>
      </c>
    </row>
    <row r="421">
      <c r="A421" s="11" t="n"/>
      <c r="B421" s="12" t="n"/>
      <c r="C421" s="12" t="n"/>
      <c r="D421" s="12" t="n"/>
      <c r="E421" s="13" t="n"/>
      <c r="F421" s="14" t="n"/>
      <c r="G421" s="13" t="n"/>
      <c r="H421" s="14" t="n"/>
      <c r="I421" s="12" t="n"/>
      <c r="J421" s="12" t="n"/>
      <c r="K421" s="15" t="n"/>
      <c r="L421" s="14" t="n"/>
      <c r="M421" s="16">
        <f>IF(OR(F421="",H421="",I421=""),"",(H421-F421)*I421*IF(J421="",1,J421)*IF(D421="Short",-1,1))</f>
        <v/>
      </c>
      <c r="N421" s="16">
        <f>IF(M421="","",M421-IF(K421="",0,K421))</f>
        <v/>
      </c>
      <c r="O421" s="17">
        <f>IF(OR(N421="",L421="",F421="",I421=""),"",IF(F421=L421,"",N421/(ABS(F421-L421)*I421*IF(J421="",1,J421))))</f>
        <v/>
      </c>
      <c r="P421" s="12" t="n"/>
      <c r="Q421" s="12" t="n"/>
      <c r="R421" s="12" t="n"/>
      <c r="S421" s="12" t="n"/>
      <c r="T421" s="19">
        <f>IF(A421="","",CHOOSE(WEEKDAY(A421,2),"Mon","Tue","Wed","Thu","Fri","Sat","Sun"))</f>
        <v/>
      </c>
      <c r="U421" s="16">
        <f>IF(N421="",NA(),SUM(N$2:N421))</f>
        <v/>
      </c>
    </row>
    <row r="422">
      <c r="A422" s="11" t="n"/>
      <c r="B422" s="12" t="n"/>
      <c r="C422" s="12" t="n"/>
      <c r="D422" s="12" t="n"/>
      <c r="E422" s="13" t="n"/>
      <c r="F422" s="14" t="n"/>
      <c r="G422" s="13" t="n"/>
      <c r="H422" s="14" t="n"/>
      <c r="I422" s="12" t="n"/>
      <c r="J422" s="12" t="n"/>
      <c r="K422" s="15" t="n"/>
      <c r="L422" s="14" t="n"/>
      <c r="M422" s="16">
        <f>IF(OR(F422="",H422="",I422=""),"",(H422-F422)*I422*IF(J422="",1,J422)*IF(D422="Short",-1,1))</f>
        <v/>
      </c>
      <c r="N422" s="16">
        <f>IF(M422="","",M422-IF(K422="",0,K422))</f>
        <v/>
      </c>
      <c r="O422" s="17">
        <f>IF(OR(N422="",L422="",F422="",I422=""),"",IF(F422=L422,"",N422/(ABS(F422-L422)*I422*IF(J422="",1,J422))))</f>
        <v/>
      </c>
      <c r="P422" s="12" t="n"/>
      <c r="Q422" s="12" t="n"/>
      <c r="R422" s="12" t="n"/>
      <c r="S422" s="12" t="n"/>
      <c r="T422" s="19">
        <f>IF(A422="","",CHOOSE(WEEKDAY(A422,2),"Mon","Tue","Wed","Thu","Fri","Sat","Sun"))</f>
        <v/>
      </c>
      <c r="U422" s="16">
        <f>IF(N422="",NA(),SUM(N$2:N422))</f>
        <v/>
      </c>
    </row>
    <row r="423">
      <c r="A423" s="11" t="n"/>
      <c r="B423" s="12" t="n"/>
      <c r="C423" s="12" t="n"/>
      <c r="D423" s="12" t="n"/>
      <c r="E423" s="13" t="n"/>
      <c r="F423" s="14" t="n"/>
      <c r="G423" s="13" t="n"/>
      <c r="H423" s="14" t="n"/>
      <c r="I423" s="12" t="n"/>
      <c r="J423" s="12" t="n"/>
      <c r="K423" s="15" t="n"/>
      <c r="L423" s="14" t="n"/>
      <c r="M423" s="16">
        <f>IF(OR(F423="",H423="",I423=""),"",(H423-F423)*I423*IF(J423="",1,J423)*IF(D423="Short",-1,1))</f>
        <v/>
      </c>
      <c r="N423" s="16">
        <f>IF(M423="","",M423-IF(K423="",0,K423))</f>
        <v/>
      </c>
      <c r="O423" s="17">
        <f>IF(OR(N423="",L423="",F423="",I423=""),"",IF(F423=L423,"",N423/(ABS(F423-L423)*I423*IF(J423="",1,J423))))</f>
        <v/>
      </c>
      <c r="P423" s="12" t="n"/>
      <c r="Q423" s="12" t="n"/>
      <c r="R423" s="12" t="n"/>
      <c r="S423" s="12" t="n"/>
      <c r="T423" s="19">
        <f>IF(A423="","",CHOOSE(WEEKDAY(A423,2),"Mon","Tue","Wed","Thu","Fri","Sat","Sun"))</f>
        <v/>
      </c>
      <c r="U423" s="16">
        <f>IF(N423="",NA(),SUM(N$2:N423))</f>
        <v/>
      </c>
    </row>
    <row r="424">
      <c r="A424" s="11" t="n"/>
      <c r="B424" s="12" t="n"/>
      <c r="C424" s="12" t="n"/>
      <c r="D424" s="12" t="n"/>
      <c r="E424" s="13" t="n"/>
      <c r="F424" s="14" t="n"/>
      <c r="G424" s="13" t="n"/>
      <c r="H424" s="14" t="n"/>
      <c r="I424" s="12" t="n"/>
      <c r="J424" s="12" t="n"/>
      <c r="K424" s="15" t="n"/>
      <c r="L424" s="14" t="n"/>
      <c r="M424" s="16">
        <f>IF(OR(F424="",H424="",I424=""),"",(H424-F424)*I424*IF(J424="",1,J424)*IF(D424="Short",-1,1))</f>
        <v/>
      </c>
      <c r="N424" s="16">
        <f>IF(M424="","",M424-IF(K424="",0,K424))</f>
        <v/>
      </c>
      <c r="O424" s="17">
        <f>IF(OR(N424="",L424="",F424="",I424=""),"",IF(F424=L424,"",N424/(ABS(F424-L424)*I424*IF(J424="",1,J424))))</f>
        <v/>
      </c>
      <c r="P424" s="12" t="n"/>
      <c r="Q424" s="12" t="n"/>
      <c r="R424" s="12" t="n"/>
      <c r="S424" s="12" t="n"/>
      <c r="T424" s="19">
        <f>IF(A424="","",CHOOSE(WEEKDAY(A424,2),"Mon","Tue","Wed","Thu","Fri","Sat","Sun"))</f>
        <v/>
      </c>
      <c r="U424" s="16">
        <f>IF(N424="",NA(),SUM(N$2:N424))</f>
        <v/>
      </c>
    </row>
    <row r="425">
      <c r="A425" s="11" t="n"/>
      <c r="B425" s="12" t="n"/>
      <c r="C425" s="12" t="n"/>
      <c r="D425" s="12" t="n"/>
      <c r="E425" s="13" t="n"/>
      <c r="F425" s="14" t="n"/>
      <c r="G425" s="13" t="n"/>
      <c r="H425" s="14" t="n"/>
      <c r="I425" s="12" t="n"/>
      <c r="J425" s="12" t="n"/>
      <c r="K425" s="15" t="n"/>
      <c r="L425" s="14" t="n"/>
      <c r="M425" s="16">
        <f>IF(OR(F425="",H425="",I425=""),"",(H425-F425)*I425*IF(J425="",1,J425)*IF(D425="Short",-1,1))</f>
        <v/>
      </c>
      <c r="N425" s="16">
        <f>IF(M425="","",M425-IF(K425="",0,K425))</f>
        <v/>
      </c>
      <c r="O425" s="17">
        <f>IF(OR(N425="",L425="",F425="",I425=""),"",IF(F425=L425,"",N425/(ABS(F425-L425)*I425*IF(J425="",1,J425))))</f>
        <v/>
      </c>
      <c r="P425" s="12" t="n"/>
      <c r="Q425" s="12" t="n"/>
      <c r="R425" s="12" t="n"/>
      <c r="S425" s="12" t="n"/>
      <c r="T425" s="19">
        <f>IF(A425="","",CHOOSE(WEEKDAY(A425,2),"Mon","Tue","Wed","Thu","Fri","Sat","Sun"))</f>
        <v/>
      </c>
      <c r="U425" s="16">
        <f>IF(N425="",NA(),SUM(N$2:N425))</f>
        <v/>
      </c>
    </row>
    <row r="426">
      <c r="A426" s="11" t="n"/>
      <c r="B426" s="12" t="n"/>
      <c r="C426" s="12" t="n"/>
      <c r="D426" s="12" t="n"/>
      <c r="E426" s="13" t="n"/>
      <c r="F426" s="14" t="n"/>
      <c r="G426" s="13" t="n"/>
      <c r="H426" s="14" t="n"/>
      <c r="I426" s="12" t="n"/>
      <c r="J426" s="12" t="n"/>
      <c r="K426" s="15" t="n"/>
      <c r="L426" s="14" t="n"/>
      <c r="M426" s="16">
        <f>IF(OR(F426="",H426="",I426=""),"",(H426-F426)*I426*IF(J426="",1,J426)*IF(D426="Short",-1,1))</f>
        <v/>
      </c>
      <c r="N426" s="16">
        <f>IF(M426="","",M426-IF(K426="",0,K426))</f>
        <v/>
      </c>
      <c r="O426" s="17">
        <f>IF(OR(N426="",L426="",F426="",I426=""),"",IF(F426=L426,"",N426/(ABS(F426-L426)*I426*IF(J426="",1,J426))))</f>
        <v/>
      </c>
      <c r="P426" s="12" t="n"/>
      <c r="Q426" s="12" t="n"/>
      <c r="R426" s="12" t="n"/>
      <c r="S426" s="12" t="n"/>
      <c r="T426" s="19">
        <f>IF(A426="","",CHOOSE(WEEKDAY(A426,2),"Mon","Tue","Wed","Thu","Fri","Sat","Sun"))</f>
        <v/>
      </c>
      <c r="U426" s="16">
        <f>IF(N426="",NA(),SUM(N$2:N426))</f>
        <v/>
      </c>
    </row>
    <row r="427">
      <c r="A427" s="11" t="n"/>
      <c r="B427" s="12" t="n"/>
      <c r="C427" s="12" t="n"/>
      <c r="D427" s="12" t="n"/>
      <c r="E427" s="13" t="n"/>
      <c r="F427" s="14" t="n"/>
      <c r="G427" s="13" t="n"/>
      <c r="H427" s="14" t="n"/>
      <c r="I427" s="12" t="n"/>
      <c r="J427" s="12" t="n"/>
      <c r="K427" s="15" t="n"/>
      <c r="L427" s="14" t="n"/>
      <c r="M427" s="16">
        <f>IF(OR(F427="",H427="",I427=""),"",(H427-F427)*I427*IF(J427="",1,J427)*IF(D427="Short",-1,1))</f>
        <v/>
      </c>
      <c r="N427" s="16">
        <f>IF(M427="","",M427-IF(K427="",0,K427))</f>
        <v/>
      </c>
      <c r="O427" s="17">
        <f>IF(OR(N427="",L427="",F427="",I427=""),"",IF(F427=L427,"",N427/(ABS(F427-L427)*I427*IF(J427="",1,J427))))</f>
        <v/>
      </c>
      <c r="P427" s="12" t="n"/>
      <c r="Q427" s="12" t="n"/>
      <c r="R427" s="12" t="n"/>
      <c r="S427" s="12" t="n"/>
      <c r="T427" s="19">
        <f>IF(A427="","",CHOOSE(WEEKDAY(A427,2),"Mon","Tue","Wed","Thu","Fri","Sat","Sun"))</f>
        <v/>
      </c>
      <c r="U427" s="16">
        <f>IF(N427="",NA(),SUM(N$2:N427))</f>
        <v/>
      </c>
    </row>
    <row r="428">
      <c r="A428" s="11" t="n"/>
      <c r="B428" s="12" t="n"/>
      <c r="C428" s="12" t="n"/>
      <c r="D428" s="12" t="n"/>
      <c r="E428" s="13" t="n"/>
      <c r="F428" s="14" t="n"/>
      <c r="G428" s="13" t="n"/>
      <c r="H428" s="14" t="n"/>
      <c r="I428" s="12" t="n"/>
      <c r="J428" s="12" t="n"/>
      <c r="K428" s="15" t="n"/>
      <c r="L428" s="14" t="n"/>
      <c r="M428" s="16">
        <f>IF(OR(F428="",H428="",I428=""),"",(H428-F428)*I428*IF(J428="",1,J428)*IF(D428="Short",-1,1))</f>
        <v/>
      </c>
      <c r="N428" s="16">
        <f>IF(M428="","",M428-IF(K428="",0,K428))</f>
        <v/>
      </c>
      <c r="O428" s="17">
        <f>IF(OR(N428="",L428="",F428="",I428=""),"",IF(F428=L428,"",N428/(ABS(F428-L428)*I428*IF(J428="",1,J428))))</f>
        <v/>
      </c>
      <c r="P428" s="12" t="n"/>
      <c r="Q428" s="12" t="n"/>
      <c r="R428" s="12" t="n"/>
      <c r="S428" s="12" t="n"/>
      <c r="T428" s="19">
        <f>IF(A428="","",CHOOSE(WEEKDAY(A428,2),"Mon","Tue","Wed","Thu","Fri","Sat","Sun"))</f>
        <v/>
      </c>
      <c r="U428" s="16">
        <f>IF(N428="",NA(),SUM(N$2:N428))</f>
        <v/>
      </c>
    </row>
    <row r="429">
      <c r="A429" s="11" t="n"/>
      <c r="B429" s="12" t="n"/>
      <c r="C429" s="12" t="n"/>
      <c r="D429" s="12" t="n"/>
      <c r="E429" s="13" t="n"/>
      <c r="F429" s="14" t="n"/>
      <c r="G429" s="13" t="n"/>
      <c r="H429" s="14" t="n"/>
      <c r="I429" s="12" t="n"/>
      <c r="J429" s="12" t="n"/>
      <c r="K429" s="15" t="n"/>
      <c r="L429" s="14" t="n"/>
      <c r="M429" s="16">
        <f>IF(OR(F429="",H429="",I429=""),"",(H429-F429)*I429*IF(J429="",1,J429)*IF(D429="Short",-1,1))</f>
        <v/>
      </c>
      <c r="N429" s="16">
        <f>IF(M429="","",M429-IF(K429="",0,K429))</f>
        <v/>
      </c>
      <c r="O429" s="17">
        <f>IF(OR(N429="",L429="",F429="",I429=""),"",IF(F429=L429,"",N429/(ABS(F429-L429)*I429*IF(J429="",1,J429))))</f>
        <v/>
      </c>
      <c r="P429" s="12" t="n"/>
      <c r="Q429" s="12" t="n"/>
      <c r="R429" s="12" t="n"/>
      <c r="S429" s="12" t="n"/>
      <c r="T429" s="19">
        <f>IF(A429="","",CHOOSE(WEEKDAY(A429,2),"Mon","Tue","Wed","Thu","Fri","Sat","Sun"))</f>
        <v/>
      </c>
      <c r="U429" s="16">
        <f>IF(N429="",NA(),SUM(N$2:N429))</f>
        <v/>
      </c>
    </row>
    <row r="430">
      <c r="A430" s="11" t="n"/>
      <c r="B430" s="12" t="n"/>
      <c r="C430" s="12" t="n"/>
      <c r="D430" s="12" t="n"/>
      <c r="E430" s="13" t="n"/>
      <c r="F430" s="14" t="n"/>
      <c r="G430" s="13" t="n"/>
      <c r="H430" s="14" t="n"/>
      <c r="I430" s="12" t="n"/>
      <c r="J430" s="12" t="n"/>
      <c r="K430" s="15" t="n"/>
      <c r="L430" s="14" t="n"/>
      <c r="M430" s="16">
        <f>IF(OR(F430="",H430="",I430=""),"",(H430-F430)*I430*IF(J430="",1,J430)*IF(D430="Short",-1,1))</f>
        <v/>
      </c>
      <c r="N430" s="16">
        <f>IF(M430="","",M430-IF(K430="",0,K430))</f>
        <v/>
      </c>
      <c r="O430" s="17">
        <f>IF(OR(N430="",L430="",F430="",I430=""),"",IF(F430=L430,"",N430/(ABS(F430-L430)*I430*IF(J430="",1,J430))))</f>
        <v/>
      </c>
      <c r="P430" s="12" t="n"/>
      <c r="Q430" s="12" t="n"/>
      <c r="R430" s="12" t="n"/>
      <c r="S430" s="12" t="n"/>
      <c r="T430" s="19">
        <f>IF(A430="","",CHOOSE(WEEKDAY(A430,2),"Mon","Tue","Wed","Thu","Fri","Sat","Sun"))</f>
        <v/>
      </c>
      <c r="U430" s="16">
        <f>IF(N430="",NA(),SUM(N$2:N430))</f>
        <v/>
      </c>
    </row>
    <row r="431">
      <c r="A431" s="11" t="n"/>
      <c r="B431" s="12" t="n"/>
      <c r="C431" s="12" t="n"/>
      <c r="D431" s="12" t="n"/>
      <c r="E431" s="13" t="n"/>
      <c r="F431" s="14" t="n"/>
      <c r="G431" s="13" t="n"/>
      <c r="H431" s="14" t="n"/>
      <c r="I431" s="12" t="n"/>
      <c r="J431" s="12" t="n"/>
      <c r="K431" s="15" t="n"/>
      <c r="L431" s="14" t="n"/>
      <c r="M431" s="16">
        <f>IF(OR(F431="",H431="",I431=""),"",(H431-F431)*I431*IF(J431="",1,J431)*IF(D431="Short",-1,1))</f>
        <v/>
      </c>
      <c r="N431" s="16">
        <f>IF(M431="","",M431-IF(K431="",0,K431))</f>
        <v/>
      </c>
      <c r="O431" s="17">
        <f>IF(OR(N431="",L431="",F431="",I431=""),"",IF(F431=L431,"",N431/(ABS(F431-L431)*I431*IF(J431="",1,J431))))</f>
        <v/>
      </c>
      <c r="P431" s="12" t="n"/>
      <c r="Q431" s="12" t="n"/>
      <c r="R431" s="12" t="n"/>
      <c r="S431" s="12" t="n"/>
      <c r="T431" s="19">
        <f>IF(A431="","",CHOOSE(WEEKDAY(A431,2),"Mon","Tue","Wed","Thu","Fri","Sat","Sun"))</f>
        <v/>
      </c>
      <c r="U431" s="16">
        <f>IF(N431="",NA(),SUM(N$2:N431))</f>
        <v/>
      </c>
    </row>
    <row r="432">
      <c r="A432" s="11" t="n"/>
      <c r="B432" s="12" t="n"/>
      <c r="C432" s="12" t="n"/>
      <c r="D432" s="12" t="n"/>
      <c r="E432" s="13" t="n"/>
      <c r="F432" s="14" t="n"/>
      <c r="G432" s="13" t="n"/>
      <c r="H432" s="14" t="n"/>
      <c r="I432" s="12" t="n"/>
      <c r="J432" s="12" t="n"/>
      <c r="K432" s="15" t="n"/>
      <c r="L432" s="14" t="n"/>
      <c r="M432" s="16">
        <f>IF(OR(F432="",H432="",I432=""),"",(H432-F432)*I432*IF(J432="",1,J432)*IF(D432="Short",-1,1))</f>
        <v/>
      </c>
      <c r="N432" s="16">
        <f>IF(M432="","",M432-IF(K432="",0,K432))</f>
        <v/>
      </c>
      <c r="O432" s="17">
        <f>IF(OR(N432="",L432="",F432="",I432=""),"",IF(F432=L432,"",N432/(ABS(F432-L432)*I432*IF(J432="",1,J432))))</f>
        <v/>
      </c>
      <c r="P432" s="12" t="n"/>
      <c r="Q432" s="12" t="n"/>
      <c r="R432" s="12" t="n"/>
      <c r="S432" s="12" t="n"/>
      <c r="T432" s="19">
        <f>IF(A432="","",CHOOSE(WEEKDAY(A432,2),"Mon","Tue","Wed","Thu","Fri","Sat","Sun"))</f>
        <v/>
      </c>
      <c r="U432" s="16">
        <f>IF(N432="",NA(),SUM(N$2:N432))</f>
        <v/>
      </c>
    </row>
    <row r="433">
      <c r="A433" s="11" t="n"/>
      <c r="B433" s="12" t="n"/>
      <c r="C433" s="12" t="n"/>
      <c r="D433" s="12" t="n"/>
      <c r="E433" s="13" t="n"/>
      <c r="F433" s="14" t="n"/>
      <c r="G433" s="13" t="n"/>
      <c r="H433" s="14" t="n"/>
      <c r="I433" s="12" t="n"/>
      <c r="J433" s="12" t="n"/>
      <c r="K433" s="15" t="n"/>
      <c r="L433" s="14" t="n"/>
      <c r="M433" s="16">
        <f>IF(OR(F433="",H433="",I433=""),"",(H433-F433)*I433*IF(J433="",1,J433)*IF(D433="Short",-1,1))</f>
        <v/>
      </c>
      <c r="N433" s="16">
        <f>IF(M433="","",M433-IF(K433="",0,K433))</f>
        <v/>
      </c>
      <c r="O433" s="17">
        <f>IF(OR(N433="",L433="",F433="",I433=""),"",IF(F433=L433,"",N433/(ABS(F433-L433)*I433*IF(J433="",1,J433))))</f>
        <v/>
      </c>
      <c r="P433" s="12" t="n"/>
      <c r="Q433" s="12" t="n"/>
      <c r="R433" s="12" t="n"/>
      <c r="S433" s="12" t="n"/>
      <c r="T433" s="19">
        <f>IF(A433="","",CHOOSE(WEEKDAY(A433,2),"Mon","Tue","Wed","Thu","Fri","Sat","Sun"))</f>
        <v/>
      </c>
      <c r="U433" s="16">
        <f>IF(N433="",NA(),SUM(N$2:N433))</f>
        <v/>
      </c>
    </row>
    <row r="434">
      <c r="A434" s="11" t="n"/>
      <c r="B434" s="12" t="n"/>
      <c r="C434" s="12" t="n"/>
      <c r="D434" s="12" t="n"/>
      <c r="E434" s="13" t="n"/>
      <c r="F434" s="14" t="n"/>
      <c r="G434" s="13" t="n"/>
      <c r="H434" s="14" t="n"/>
      <c r="I434" s="12" t="n"/>
      <c r="J434" s="12" t="n"/>
      <c r="K434" s="15" t="n"/>
      <c r="L434" s="14" t="n"/>
      <c r="M434" s="16">
        <f>IF(OR(F434="",H434="",I434=""),"",(H434-F434)*I434*IF(J434="",1,J434)*IF(D434="Short",-1,1))</f>
        <v/>
      </c>
      <c r="N434" s="16">
        <f>IF(M434="","",M434-IF(K434="",0,K434))</f>
        <v/>
      </c>
      <c r="O434" s="17">
        <f>IF(OR(N434="",L434="",F434="",I434=""),"",IF(F434=L434,"",N434/(ABS(F434-L434)*I434*IF(J434="",1,J434))))</f>
        <v/>
      </c>
      <c r="P434" s="12" t="n"/>
      <c r="Q434" s="12" t="n"/>
      <c r="R434" s="12" t="n"/>
      <c r="S434" s="12" t="n"/>
      <c r="T434" s="19">
        <f>IF(A434="","",CHOOSE(WEEKDAY(A434,2),"Mon","Tue","Wed","Thu","Fri","Sat","Sun"))</f>
        <v/>
      </c>
      <c r="U434" s="16">
        <f>IF(N434="",NA(),SUM(N$2:N434))</f>
        <v/>
      </c>
    </row>
    <row r="435">
      <c r="A435" s="11" t="n"/>
      <c r="B435" s="12" t="n"/>
      <c r="C435" s="12" t="n"/>
      <c r="D435" s="12" t="n"/>
      <c r="E435" s="13" t="n"/>
      <c r="F435" s="14" t="n"/>
      <c r="G435" s="13" t="n"/>
      <c r="H435" s="14" t="n"/>
      <c r="I435" s="12" t="n"/>
      <c r="J435" s="12" t="n"/>
      <c r="K435" s="15" t="n"/>
      <c r="L435" s="14" t="n"/>
      <c r="M435" s="16">
        <f>IF(OR(F435="",H435="",I435=""),"",(H435-F435)*I435*IF(J435="",1,J435)*IF(D435="Short",-1,1))</f>
        <v/>
      </c>
      <c r="N435" s="16">
        <f>IF(M435="","",M435-IF(K435="",0,K435))</f>
        <v/>
      </c>
      <c r="O435" s="17">
        <f>IF(OR(N435="",L435="",F435="",I435=""),"",IF(F435=L435,"",N435/(ABS(F435-L435)*I435*IF(J435="",1,J435))))</f>
        <v/>
      </c>
      <c r="P435" s="12" t="n"/>
      <c r="Q435" s="12" t="n"/>
      <c r="R435" s="12" t="n"/>
      <c r="S435" s="12" t="n"/>
      <c r="T435" s="19">
        <f>IF(A435="","",CHOOSE(WEEKDAY(A435,2),"Mon","Tue","Wed","Thu","Fri","Sat","Sun"))</f>
        <v/>
      </c>
      <c r="U435" s="16">
        <f>IF(N435="",NA(),SUM(N$2:N435))</f>
        <v/>
      </c>
    </row>
    <row r="436">
      <c r="A436" s="11" t="n"/>
      <c r="B436" s="12" t="n"/>
      <c r="C436" s="12" t="n"/>
      <c r="D436" s="12" t="n"/>
      <c r="E436" s="13" t="n"/>
      <c r="F436" s="14" t="n"/>
      <c r="G436" s="13" t="n"/>
      <c r="H436" s="14" t="n"/>
      <c r="I436" s="12" t="n"/>
      <c r="J436" s="12" t="n"/>
      <c r="K436" s="15" t="n"/>
      <c r="L436" s="14" t="n"/>
      <c r="M436" s="16">
        <f>IF(OR(F436="",H436="",I436=""),"",(H436-F436)*I436*IF(J436="",1,J436)*IF(D436="Short",-1,1))</f>
        <v/>
      </c>
      <c r="N436" s="16">
        <f>IF(M436="","",M436-IF(K436="",0,K436))</f>
        <v/>
      </c>
      <c r="O436" s="17">
        <f>IF(OR(N436="",L436="",F436="",I436=""),"",IF(F436=L436,"",N436/(ABS(F436-L436)*I436*IF(J436="",1,J436))))</f>
        <v/>
      </c>
      <c r="P436" s="12" t="n"/>
      <c r="Q436" s="12" t="n"/>
      <c r="R436" s="12" t="n"/>
      <c r="S436" s="12" t="n"/>
      <c r="T436" s="19">
        <f>IF(A436="","",CHOOSE(WEEKDAY(A436,2),"Mon","Tue","Wed","Thu","Fri","Sat","Sun"))</f>
        <v/>
      </c>
      <c r="U436" s="16">
        <f>IF(N436="",NA(),SUM(N$2:N436))</f>
        <v/>
      </c>
    </row>
    <row r="437">
      <c r="A437" s="11" t="n"/>
      <c r="B437" s="12" t="n"/>
      <c r="C437" s="12" t="n"/>
      <c r="D437" s="12" t="n"/>
      <c r="E437" s="13" t="n"/>
      <c r="F437" s="14" t="n"/>
      <c r="G437" s="13" t="n"/>
      <c r="H437" s="14" t="n"/>
      <c r="I437" s="12" t="n"/>
      <c r="J437" s="12" t="n"/>
      <c r="K437" s="15" t="n"/>
      <c r="L437" s="14" t="n"/>
      <c r="M437" s="16">
        <f>IF(OR(F437="",H437="",I437=""),"",(H437-F437)*I437*IF(J437="",1,J437)*IF(D437="Short",-1,1))</f>
        <v/>
      </c>
      <c r="N437" s="16">
        <f>IF(M437="","",M437-IF(K437="",0,K437))</f>
        <v/>
      </c>
      <c r="O437" s="17">
        <f>IF(OR(N437="",L437="",F437="",I437=""),"",IF(F437=L437,"",N437/(ABS(F437-L437)*I437*IF(J437="",1,J437))))</f>
        <v/>
      </c>
      <c r="P437" s="12" t="n"/>
      <c r="Q437" s="12" t="n"/>
      <c r="R437" s="12" t="n"/>
      <c r="S437" s="12" t="n"/>
      <c r="T437" s="19">
        <f>IF(A437="","",CHOOSE(WEEKDAY(A437,2),"Mon","Tue","Wed","Thu","Fri","Sat","Sun"))</f>
        <v/>
      </c>
      <c r="U437" s="16">
        <f>IF(N437="",NA(),SUM(N$2:N437))</f>
        <v/>
      </c>
    </row>
    <row r="438">
      <c r="A438" s="11" t="n"/>
      <c r="B438" s="12" t="n"/>
      <c r="C438" s="12" t="n"/>
      <c r="D438" s="12" t="n"/>
      <c r="E438" s="13" t="n"/>
      <c r="F438" s="14" t="n"/>
      <c r="G438" s="13" t="n"/>
      <c r="H438" s="14" t="n"/>
      <c r="I438" s="12" t="n"/>
      <c r="J438" s="12" t="n"/>
      <c r="K438" s="15" t="n"/>
      <c r="L438" s="14" t="n"/>
      <c r="M438" s="16">
        <f>IF(OR(F438="",H438="",I438=""),"",(H438-F438)*I438*IF(J438="",1,J438)*IF(D438="Short",-1,1))</f>
        <v/>
      </c>
      <c r="N438" s="16">
        <f>IF(M438="","",M438-IF(K438="",0,K438))</f>
        <v/>
      </c>
      <c r="O438" s="17">
        <f>IF(OR(N438="",L438="",F438="",I438=""),"",IF(F438=L438,"",N438/(ABS(F438-L438)*I438*IF(J438="",1,J438))))</f>
        <v/>
      </c>
      <c r="P438" s="12" t="n"/>
      <c r="Q438" s="12" t="n"/>
      <c r="R438" s="12" t="n"/>
      <c r="S438" s="12" t="n"/>
      <c r="T438" s="19">
        <f>IF(A438="","",CHOOSE(WEEKDAY(A438,2),"Mon","Tue","Wed","Thu","Fri","Sat","Sun"))</f>
        <v/>
      </c>
      <c r="U438" s="16">
        <f>IF(N438="",NA(),SUM(N$2:N438))</f>
        <v/>
      </c>
    </row>
    <row r="439">
      <c r="A439" s="11" t="n"/>
      <c r="B439" s="12" t="n"/>
      <c r="C439" s="12" t="n"/>
      <c r="D439" s="12" t="n"/>
      <c r="E439" s="13" t="n"/>
      <c r="F439" s="14" t="n"/>
      <c r="G439" s="13" t="n"/>
      <c r="H439" s="14" t="n"/>
      <c r="I439" s="12" t="n"/>
      <c r="J439" s="12" t="n"/>
      <c r="K439" s="15" t="n"/>
      <c r="L439" s="14" t="n"/>
      <c r="M439" s="16">
        <f>IF(OR(F439="",H439="",I439=""),"",(H439-F439)*I439*IF(J439="",1,J439)*IF(D439="Short",-1,1))</f>
        <v/>
      </c>
      <c r="N439" s="16">
        <f>IF(M439="","",M439-IF(K439="",0,K439))</f>
        <v/>
      </c>
      <c r="O439" s="17">
        <f>IF(OR(N439="",L439="",F439="",I439=""),"",IF(F439=L439,"",N439/(ABS(F439-L439)*I439*IF(J439="",1,J439))))</f>
        <v/>
      </c>
      <c r="P439" s="12" t="n"/>
      <c r="Q439" s="12" t="n"/>
      <c r="R439" s="12" t="n"/>
      <c r="S439" s="12" t="n"/>
      <c r="T439" s="19">
        <f>IF(A439="","",CHOOSE(WEEKDAY(A439,2),"Mon","Tue","Wed","Thu","Fri","Sat","Sun"))</f>
        <v/>
      </c>
      <c r="U439" s="16">
        <f>IF(N439="",NA(),SUM(N$2:N439))</f>
        <v/>
      </c>
    </row>
    <row r="440">
      <c r="A440" s="11" t="n"/>
      <c r="B440" s="12" t="n"/>
      <c r="C440" s="12" t="n"/>
      <c r="D440" s="12" t="n"/>
      <c r="E440" s="13" t="n"/>
      <c r="F440" s="14" t="n"/>
      <c r="G440" s="13" t="n"/>
      <c r="H440" s="14" t="n"/>
      <c r="I440" s="12" t="n"/>
      <c r="J440" s="12" t="n"/>
      <c r="K440" s="15" t="n"/>
      <c r="L440" s="14" t="n"/>
      <c r="M440" s="16">
        <f>IF(OR(F440="",H440="",I440=""),"",(H440-F440)*I440*IF(J440="",1,J440)*IF(D440="Short",-1,1))</f>
        <v/>
      </c>
      <c r="N440" s="16">
        <f>IF(M440="","",M440-IF(K440="",0,K440))</f>
        <v/>
      </c>
      <c r="O440" s="17">
        <f>IF(OR(N440="",L440="",F440="",I440=""),"",IF(F440=L440,"",N440/(ABS(F440-L440)*I440*IF(J440="",1,J440))))</f>
        <v/>
      </c>
      <c r="P440" s="12" t="n"/>
      <c r="Q440" s="12" t="n"/>
      <c r="R440" s="12" t="n"/>
      <c r="S440" s="12" t="n"/>
      <c r="T440" s="19">
        <f>IF(A440="","",CHOOSE(WEEKDAY(A440,2),"Mon","Tue","Wed","Thu","Fri","Sat","Sun"))</f>
        <v/>
      </c>
      <c r="U440" s="16">
        <f>IF(N440="",NA(),SUM(N$2:N440))</f>
        <v/>
      </c>
    </row>
    <row r="441">
      <c r="A441" s="11" t="n"/>
      <c r="B441" s="12" t="n"/>
      <c r="C441" s="12" t="n"/>
      <c r="D441" s="12" t="n"/>
      <c r="E441" s="13" t="n"/>
      <c r="F441" s="14" t="n"/>
      <c r="G441" s="13" t="n"/>
      <c r="H441" s="14" t="n"/>
      <c r="I441" s="12" t="n"/>
      <c r="J441" s="12" t="n"/>
      <c r="K441" s="15" t="n"/>
      <c r="L441" s="14" t="n"/>
      <c r="M441" s="16">
        <f>IF(OR(F441="",H441="",I441=""),"",(H441-F441)*I441*IF(J441="",1,J441)*IF(D441="Short",-1,1))</f>
        <v/>
      </c>
      <c r="N441" s="16">
        <f>IF(M441="","",M441-IF(K441="",0,K441))</f>
        <v/>
      </c>
      <c r="O441" s="17">
        <f>IF(OR(N441="",L441="",F441="",I441=""),"",IF(F441=L441,"",N441/(ABS(F441-L441)*I441*IF(J441="",1,J441))))</f>
        <v/>
      </c>
      <c r="P441" s="12" t="n"/>
      <c r="Q441" s="12" t="n"/>
      <c r="R441" s="12" t="n"/>
      <c r="S441" s="12" t="n"/>
      <c r="T441" s="19">
        <f>IF(A441="","",CHOOSE(WEEKDAY(A441,2),"Mon","Tue","Wed","Thu","Fri","Sat","Sun"))</f>
        <v/>
      </c>
      <c r="U441" s="16">
        <f>IF(N441="",NA(),SUM(N$2:N441))</f>
        <v/>
      </c>
    </row>
    <row r="442">
      <c r="A442" s="11" t="n"/>
      <c r="B442" s="12" t="n"/>
      <c r="C442" s="12" t="n"/>
      <c r="D442" s="12" t="n"/>
      <c r="E442" s="13" t="n"/>
      <c r="F442" s="14" t="n"/>
      <c r="G442" s="13" t="n"/>
      <c r="H442" s="14" t="n"/>
      <c r="I442" s="12" t="n"/>
      <c r="J442" s="12" t="n"/>
      <c r="K442" s="15" t="n"/>
      <c r="L442" s="14" t="n"/>
      <c r="M442" s="16">
        <f>IF(OR(F442="",H442="",I442=""),"",(H442-F442)*I442*IF(J442="",1,J442)*IF(D442="Short",-1,1))</f>
        <v/>
      </c>
      <c r="N442" s="16">
        <f>IF(M442="","",M442-IF(K442="",0,K442))</f>
        <v/>
      </c>
      <c r="O442" s="17">
        <f>IF(OR(N442="",L442="",F442="",I442=""),"",IF(F442=L442,"",N442/(ABS(F442-L442)*I442*IF(J442="",1,J442))))</f>
        <v/>
      </c>
      <c r="P442" s="12" t="n"/>
      <c r="Q442" s="12" t="n"/>
      <c r="R442" s="12" t="n"/>
      <c r="S442" s="12" t="n"/>
      <c r="T442" s="19">
        <f>IF(A442="","",CHOOSE(WEEKDAY(A442,2),"Mon","Tue","Wed","Thu","Fri","Sat","Sun"))</f>
        <v/>
      </c>
      <c r="U442" s="16">
        <f>IF(N442="",NA(),SUM(N$2:N442))</f>
        <v/>
      </c>
    </row>
    <row r="443">
      <c r="A443" s="11" t="n"/>
      <c r="B443" s="12" t="n"/>
      <c r="C443" s="12" t="n"/>
      <c r="D443" s="12" t="n"/>
      <c r="E443" s="13" t="n"/>
      <c r="F443" s="14" t="n"/>
      <c r="G443" s="13" t="n"/>
      <c r="H443" s="14" t="n"/>
      <c r="I443" s="12" t="n"/>
      <c r="J443" s="12" t="n"/>
      <c r="K443" s="15" t="n"/>
      <c r="L443" s="14" t="n"/>
      <c r="M443" s="16">
        <f>IF(OR(F443="",H443="",I443=""),"",(H443-F443)*I443*IF(J443="",1,J443)*IF(D443="Short",-1,1))</f>
        <v/>
      </c>
      <c r="N443" s="16">
        <f>IF(M443="","",M443-IF(K443="",0,K443))</f>
        <v/>
      </c>
      <c r="O443" s="17">
        <f>IF(OR(N443="",L443="",F443="",I443=""),"",IF(F443=L443,"",N443/(ABS(F443-L443)*I443*IF(J443="",1,J443))))</f>
        <v/>
      </c>
      <c r="P443" s="12" t="n"/>
      <c r="Q443" s="12" t="n"/>
      <c r="R443" s="12" t="n"/>
      <c r="S443" s="12" t="n"/>
      <c r="T443" s="19">
        <f>IF(A443="","",CHOOSE(WEEKDAY(A443,2),"Mon","Tue","Wed","Thu","Fri","Sat","Sun"))</f>
        <v/>
      </c>
      <c r="U443" s="16">
        <f>IF(N443="",NA(),SUM(N$2:N443))</f>
        <v/>
      </c>
    </row>
    <row r="444">
      <c r="A444" s="11" t="n"/>
      <c r="B444" s="12" t="n"/>
      <c r="C444" s="12" t="n"/>
      <c r="D444" s="12" t="n"/>
      <c r="E444" s="13" t="n"/>
      <c r="F444" s="14" t="n"/>
      <c r="G444" s="13" t="n"/>
      <c r="H444" s="14" t="n"/>
      <c r="I444" s="12" t="n"/>
      <c r="J444" s="12" t="n"/>
      <c r="K444" s="15" t="n"/>
      <c r="L444" s="14" t="n"/>
      <c r="M444" s="16">
        <f>IF(OR(F444="",H444="",I444=""),"",(H444-F444)*I444*IF(J444="",1,J444)*IF(D444="Short",-1,1))</f>
        <v/>
      </c>
      <c r="N444" s="16">
        <f>IF(M444="","",M444-IF(K444="",0,K444))</f>
        <v/>
      </c>
      <c r="O444" s="17">
        <f>IF(OR(N444="",L444="",F444="",I444=""),"",IF(F444=L444,"",N444/(ABS(F444-L444)*I444*IF(J444="",1,J444))))</f>
        <v/>
      </c>
      <c r="P444" s="12" t="n"/>
      <c r="Q444" s="12" t="n"/>
      <c r="R444" s="12" t="n"/>
      <c r="S444" s="12" t="n"/>
      <c r="T444" s="19">
        <f>IF(A444="","",CHOOSE(WEEKDAY(A444,2),"Mon","Tue","Wed","Thu","Fri","Sat","Sun"))</f>
        <v/>
      </c>
      <c r="U444" s="16">
        <f>IF(N444="",NA(),SUM(N$2:N444))</f>
        <v/>
      </c>
    </row>
    <row r="445">
      <c r="A445" s="11" t="n"/>
      <c r="B445" s="12" t="n"/>
      <c r="C445" s="12" t="n"/>
      <c r="D445" s="12" t="n"/>
      <c r="E445" s="13" t="n"/>
      <c r="F445" s="14" t="n"/>
      <c r="G445" s="13" t="n"/>
      <c r="H445" s="14" t="n"/>
      <c r="I445" s="12" t="n"/>
      <c r="J445" s="12" t="n"/>
      <c r="K445" s="15" t="n"/>
      <c r="L445" s="14" t="n"/>
      <c r="M445" s="16">
        <f>IF(OR(F445="",H445="",I445=""),"",(H445-F445)*I445*IF(J445="",1,J445)*IF(D445="Short",-1,1))</f>
        <v/>
      </c>
      <c r="N445" s="16">
        <f>IF(M445="","",M445-IF(K445="",0,K445))</f>
        <v/>
      </c>
      <c r="O445" s="17">
        <f>IF(OR(N445="",L445="",F445="",I445=""),"",IF(F445=L445,"",N445/(ABS(F445-L445)*I445*IF(J445="",1,J445))))</f>
        <v/>
      </c>
      <c r="P445" s="12" t="n"/>
      <c r="Q445" s="12" t="n"/>
      <c r="R445" s="12" t="n"/>
      <c r="S445" s="12" t="n"/>
      <c r="T445" s="19">
        <f>IF(A445="","",CHOOSE(WEEKDAY(A445,2),"Mon","Tue","Wed","Thu","Fri","Sat","Sun"))</f>
        <v/>
      </c>
      <c r="U445" s="16">
        <f>IF(N445="",NA(),SUM(N$2:N445))</f>
        <v/>
      </c>
    </row>
    <row r="446">
      <c r="A446" s="11" t="n"/>
      <c r="B446" s="12" t="n"/>
      <c r="C446" s="12" t="n"/>
      <c r="D446" s="12" t="n"/>
      <c r="E446" s="13" t="n"/>
      <c r="F446" s="14" t="n"/>
      <c r="G446" s="13" t="n"/>
      <c r="H446" s="14" t="n"/>
      <c r="I446" s="12" t="n"/>
      <c r="J446" s="12" t="n"/>
      <c r="K446" s="15" t="n"/>
      <c r="L446" s="14" t="n"/>
      <c r="M446" s="16">
        <f>IF(OR(F446="",H446="",I446=""),"",(H446-F446)*I446*IF(J446="",1,J446)*IF(D446="Short",-1,1))</f>
        <v/>
      </c>
      <c r="N446" s="16">
        <f>IF(M446="","",M446-IF(K446="",0,K446))</f>
        <v/>
      </c>
      <c r="O446" s="17">
        <f>IF(OR(N446="",L446="",F446="",I446=""),"",IF(F446=L446,"",N446/(ABS(F446-L446)*I446*IF(J446="",1,J446))))</f>
        <v/>
      </c>
      <c r="P446" s="12" t="n"/>
      <c r="Q446" s="12" t="n"/>
      <c r="R446" s="12" t="n"/>
      <c r="S446" s="12" t="n"/>
      <c r="T446" s="19">
        <f>IF(A446="","",CHOOSE(WEEKDAY(A446,2),"Mon","Tue","Wed","Thu","Fri","Sat","Sun"))</f>
        <v/>
      </c>
      <c r="U446" s="16">
        <f>IF(N446="",NA(),SUM(N$2:N446))</f>
        <v/>
      </c>
    </row>
    <row r="447">
      <c r="A447" s="11" t="n"/>
      <c r="B447" s="12" t="n"/>
      <c r="C447" s="12" t="n"/>
      <c r="D447" s="12" t="n"/>
      <c r="E447" s="13" t="n"/>
      <c r="F447" s="14" t="n"/>
      <c r="G447" s="13" t="n"/>
      <c r="H447" s="14" t="n"/>
      <c r="I447" s="12" t="n"/>
      <c r="J447" s="12" t="n"/>
      <c r="K447" s="15" t="n"/>
      <c r="L447" s="14" t="n"/>
      <c r="M447" s="16">
        <f>IF(OR(F447="",H447="",I447=""),"",(H447-F447)*I447*IF(J447="",1,J447)*IF(D447="Short",-1,1))</f>
        <v/>
      </c>
      <c r="N447" s="16">
        <f>IF(M447="","",M447-IF(K447="",0,K447))</f>
        <v/>
      </c>
      <c r="O447" s="17">
        <f>IF(OR(N447="",L447="",F447="",I447=""),"",IF(F447=L447,"",N447/(ABS(F447-L447)*I447*IF(J447="",1,J447))))</f>
        <v/>
      </c>
      <c r="P447" s="12" t="n"/>
      <c r="Q447" s="12" t="n"/>
      <c r="R447" s="12" t="n"/>
      <c r="S447" s="12" t="n"/>
      <c r="T447" s="19">
        <f>IF(A447="","",CHOOSE(WEEKDAY(A447,2),"Mon","Tue","Wed","Thu","Fri","Sat","Sun"))</f>
        <v/>
      </c>
      <c r="U447" s="16">
        <f>IF(N447="",NA(),SUM(N$2:N447))</f>
        <v/>
      </c>
    </row>
    <row r="448">
      <c r="A448" s="11" t="n"/>
      <c r="B448" s="12" t="n"/>
      <c r="C448" s="12" t="n"/>
      <c r="D448" s="12" t="n"/>
      <c r="E448" s="13" t="n"/>
      <c r="F448" s="14" t="n"/>
      <c r="G448" s="13" t="n"/>
      <c r="H448" s="14" t="n"/>
      <c r="I448" s="12" t="n"/>
      <c r="J448" s="12" t="n"/>
      <c r="K448" s="15" t="n"/>
      <c r="L448" s="14" t="n"/>
      <c r="M448" s="16">
        <f>IF(OR(F448="",H448="",I448=""),"",(H448-F448)*I448*IF(J448="",1,J448)*IF(D448="Short",-1,1))</f>
        <v/>
      </c>
      <c r="N448" s="16">
        <f>IF(M448="","",M448-IF(K448="",0,K448))</f>
        <v/>
      </c>
      <c r="O448" s="17">
        <f>IF(OR(N448="",L448="",F448="",I448=""),"",IF(F448=L448,"",N448/(ABS(F448-L448)*I448*IF(J448="",1,J448))))</f>
        <v/>
      </c>
      <c r="P448" s="12" t="n"/>
      <c r="Q448" s="12" t="n"/>
      <c r="R448" s="12" t="n"/>
      <c r="S448" s="12" t="n"/>
      <c r="T448" s="19">
        <f>IF(A448="","",CHOOSE(WEEKDAY(A448,2),"Mon","Tue","Wed","Thu","Fri","Sat","Sun"))</f>
        <v/>
      </c>
      <c r="U448" s="16">
        <f>IF(N448="",NA(),SUM(N$2:N448))</f>
        <v/>
      </c>
    </row>
    <row r="449">
      <c r="A449" s="11" t="n"/>
      <c r="B449" s="12" t="n"/>
      <c r="C449" s="12" t="n"/>
      <c r="D449" s="12" t="n"/>
      <c r="E449" s="13" t="n"/>
      <c r="F449" s="14" t="n"/>
      <c r="G449" s="13" t="n"/>
      <c r="H449" s="14" t="n"/>
      <c r="I449" s="12" t="n"/>
      <c r="J449" s="12" t="n"/>
      <c r="K449" s="15" t="n"/>
      <c r="L449" s="14" t="n"/>
      <c r="M449" s="16">
        <f>IF(OR(F449="",H449="",I449=""),"",(H449-F449)*I449*IF(J449="",1,J449)*IF(D449="Short",-1,1))</f>
        <v/>
      </c>
      <c r="N449" s="16">
        <f>IF(M449="","",M449-IF(K449="",0,K449))</f>
        <v/>
      </c>
      <c r="O449" s="17">
        <f>IF(OR(N449="",L449="",F449="",I449=""),"",IF(F449=L449,"",N449/(ABS(F449-L449)*I449*IF(J449="",1,J449))))</f>
        <v/>
      </c>
      <c r="P449" s="12" t="n"/>
      <c r="Q449" s="12" t="n"/>
      <c r="R449" s="12" t="n"/>
      <c r="S449" s="12" t="n"/>
      <c r="T449" s="19">
        <f>IF(A449="","",CHOOSE(WEEKDAY(A449,2),"Mon","Tue","Wed","Thu","Fri","Sat","Sun"))</f>
        <v/>
      </c>
      <c r="U449" s="16">
        <f>IF(N449="",NA(),SUM(N$2:N449))</f>
        <v/>
      </c>
    </row>
    <row r="450">
      <c r="A450" s="11" t="n"/>
      <c r="B450" s="12" t="n"/>
      <c r="C450" s="12" t="n"/>
      <c r="D450" s="12" t="n"/>
      <c r="E450" s="13" t="n"/>
      <c r="F450" s="14" t="n"/>
      <c r="G450" s="13" t="n"/>
      <c r="H450" s="14" t="n"/>
      <c r="I450" s="12" t="n"/>
      <c r="J450" s="12" t="n"/>
      <c r="K450" s="15" t="n"/>
      <c r="L450" s="14" t="n"/>
      <c r="M450" s="16">
        <f>IF(OR(F450="",H450="",I450=""),"",(H450-F450)*I450*IF(J450="",1,J450)*IF(D450="Short",-1,1))</f>
        <v/>
      </c>
      <c r="N450" s="16">
        <f>IF(M450="","",M450-IF(K450="",0,K450))</f>
        <v/>
      </c>
      <c r="O450" s="17">
        <f>IF(OR(N450="",L450="",F450="",I450=""),"",IF(F450=L450,"",N450/(ABS(F450-L450)*I450*IF(J450="",1,J450))))</f>
        <v/>
      </c>
      <c r="P450" s="12" t="n"/>
      <c r="Q450" s="12" t="n"/>
      <c r="R450" s="12" t="n"/>
      <c r="S450" s="12" t="n"/>
      <c r="T450" s="19">
        <f>IF(A450="","",CHOOSE(WEEKDAY(A450,2),"Mon","Tue","Wed","Thu","Fri","Sat","Sun"))</f>
        <v/>
      </c>
      <c r="U450" s="16">
        <f>IF(N450="",NA(),SUM(N$2:N450))</f>
        <v/>
      </c>
    </row>
    <row r="451">
      <c r="A451" s="11" t="n"/>
      <c r="B451" s="12" t="n"/>
      <c r="C451" s="12" t="n"/>
      <c r="D451" s="12" t="n"/>
      <c r="E451" s="13" t="n"/>
      <c r="F451" s="14" t="n"/>
      <c r="G451" s="13" t="n"/>
      <c r="H451" s="14" t="n"/>
      <c r="I451" s="12" t="n"/>
      <c r="J451" s="12" t="n"/>
      <c r="K451" s="15" t="n"/>
      <c r="L451" s="14" t="n"/>
      <c r="M451" s="16">
        <f>IF(OR(F451="",H451="",I451=""),"",(H451-F451)*I451*IF(J451="",1,J451)*IF(D451="Short",-1,1))</f>
        <v/>
      </c>
      <c r="N451" s="16">
        <f>IF(M451="","",M451-IF(K451="",0,K451))</f>
        <v/>
      </c>
      <c r="O451" s="17">
        <f>IF(OR(N451="",L451="",F451="",I451=""),"",IF(F451=L451,"",N451/(ABS(F451-L451)*I451*IF(J451="",1,J451))))</f>
        <v/>
      </c>
      <c r="P451" s="12" t="n"/>
      <c r="Q451" s="12" t="n"/>
      <c r="R451" s="12" t="n"/>
      <c r="S451" s="12" t="n"/>
      <c r="T451" s="19">
        <f>IF(A451="","",CHOOSE(WEEKDAY(A451,2),"Mon","Tue","Wed","Thu","Fri","Sat","Sun"))</f>
        <v/>
      </c>
      <c r="U451" s="16">
        <f>IF(N451="",NA(),SUM(N$2:N451))</f>
        <v/>
      </c>
    </row>
    <row r="452">
      <c r="A452" s="11" t="n"/>
      <c r="B452" s="12" t="n"/>
      <c r="C452" s="12" t="n"/>
      <c r="D452" s="12" t="n"/>
      <c r="E452" s="13" t="n"/>
      <c r="F452" s="14" t="n"/>
      <c r="G452" s="13" t="n"/>
      <c r="H452" s="14" t="n"/>
      <c r="I452" s="12" t="n"/>
      <c r="J452" s="12" t="n"/>
      <c r="K452" s="15" t="n"/>
      <c r="L452" s="14" t="n"/>
      <c r="M452" s="16">
        <f>IF(OR(F452="",H452="",I452=""),"",(H452-F452)*I452*IF(J452="",1,J452)*IF(D452="Short",-1,1))</f>
        <v/>
      </c>
      <c r="N452" s="16">
        <f>IF(M452="","",M452-IF(K452="",0,K452))</f>
        <v/>
      </c>
      <c r="O452" s="17">
        <f>IF(OR(N452="",L452="",F452="",I452=""),"",IF(F452=L452,"",N452/(ABS(F452-L452)*I452*IF(J452="",1,J452))))</f>
        <v/>
      </c>
      <c r="P452" s="12" t="n"/>
      <c r="Q452" s="12" t="n"/>
      <c r="R452" s="12" t="n"/>
      <c r="S452" s="12" t="n"/>
      <c r="T452" s="19">
        <f>IF(A452="","",CHOOSE(WEEKDAY(A452,2),"Mon","Tue","Wed","Thu","Fri","Sat","Sun"))</f>
        <v/>
      </c>
      <c r="U452" s="16">
        <f>IF(N452="",NA(),SUM(N$2:N452))</f>
        <v/>
      </c>
    </row>
    <row r="453">
      <c r="A453" s="11" t="n"/>
      <c r="B453" s="12" t="n"/>
      <c r="C453" s="12" t="n"/>
      <c r="D453" s="12" t="n"/>
      <c r="E453" s="13" t="n"/>
      <c r="F453" s="14" t="n"/>
      <c r="G453" s="13" t="n"/>
      <c r="H453" s="14" t="n"/>
      <c r="I453" s="12" t="n"/>
      <c r="J453" s="12" t="n"/>
      <c r="K453" s="15" t="n"/>
      <c r="L453" s="14" t="n"/>
      <c r="M453" s="16">
        <f>IF(OR(F453="",H453="",I453=""),"",(H453-F453)*I453*IF(J453="",1,J453)*IF(D453="Short",-1,1))</f>
        <v/>
      </c>
      <c r="N453" s="16">
        <f>IF(M453="","",M453-IF(K453="",0,K453))</f>
        <v/>
      </c>
      <c r="O453" s="17">
        <f>IF(OR(N453="",L453="",F453="",I453=""),"",IF(F453=L453,"",N453/(ABS(F453-L453)*I453*IF(J453="",1,J453))))</f>
        <v/>
      </c>
      <c r="P453" s="12" t="n"/>
      <c r="Q453" s="12" t="n"/>
      <c r="R453" s="12" t="n"/>
      <c r="S453" s="12" t="n"/>
      <c r="T453" s="19">
        <f>IF(A453="","",CHOOSE(WEEKDAY(A453,2),"Mon","Tue","Wed","Thu","Fri","Sat","Sun"))</f>
        <v/>
      </c>
      <c r="U453" s="16">
        <f>IF(N453="",NA(),SUM(N$2:N453))</f>
        <v/>
      </c>
    </row>
    <row r="454">
      <c r="A454" s="11" t="n"/>
      <c r="B454" s="12" t="n"/>
      <c r="C454" s="12" t="n"/>
      <c r="D454" s="12" t="n"/>
      <c r="E454" s="13" t="n"/>
      <c r="F454" s="14" t="n"/>
      <c r="G454" s="13" t="n"/>
      <c r="H454" s="14" t="n"/>
      <c r="I454" s="12" t="n"/>
      <c r="J454" s="12" t="n"/>
      <c r="K454" s="15" t="n"/>
      <c r="L454" s="14" t="n"/>
      <c r="M454" s="16">
        <f>IF(OR(F454="",H454="",I454=""),"",(H454-F454)*I454*IF(J454="",1,J454)*IF(D454="Short",-1,1))</f>
        <v/>
      </c>
      <c r="N454" s="16">
        <f>IF(M454="","",M454-IF(K454="",0,K454))</f>
        <v/>
      </c>
      <c r="O454" s="17">
        <f>IF(OR(N454="",L454="",F454="",I454=""),"",IF(F454=L454,"",N454/(ABS(F454-L454)*I454*IF(J454="",1,J454))))</f>
        <v/>
      </c>
      <c r="P454" s="12" t="n"/>
      <c r="Q454" s="12" t="n"/>
      <c r="R454" s="12" t="n"/>
      <c r="S454" s="12" t="n"/>
      <c r="T454" s="19">
        <f>IF(A454="","",CHOOSE(WEEKDAY(A454,2),"Mon","Tue","Wed","Thu","Fri","Sat","Sun"))</f>
        <v/>
      </c>
      <c r="U454" s="16">
        <f>IF(N454="",NA(),SUM(N$2:N454))</f>
        <v/>
      </c>
    </row>
    <row r="455">
      <c r="A455" s="11" t="n"/>
      <c r="B455" s="12" t="n"/>
      <c r="C455" s="12" t="n"/>
      <c r="D455" s="12" t="n"/>
      <c r="E455" s="13" t="n"/>
      <c r="F455" s="14" t="n"/>
      <c r="G455" s="13" t="n"/>
      <c r="H455" s="14" t="n"/>
      <c r="I455" s="12" t="n"/>
      <c r="J455" s="12" t="n"/>
      <c r="K455" s="15" t="n"/>
      <c r="L455" s="14" t="n"/>
      <c r="M455" s="16">
        <f>IF(OR(F455="",H455="",I455=""),"",(H455-F455)*I455*IF(J455="",1,J455)*IF(D455="Short",-1,1))</f>
        <v/>
      </c>
      <c r="N455" s="16">
        <f>IF(M455="","",M455-IF(K455="",0,K455))</f>
        <v/>
      </c>
      <c r="O455" s="17">
        <f>IF(OR(N455="",L455="",F455="",I455=""),"",IF(F455=L455,"",N455/(ABS(F455-L455)*I455*IF(J455="",1,J455))))</f>
        <v/>
      </c>
      <c r="P455" s="12" t="n"/>
      <c r="Q455" s="12" t="n"/>
      <c r="R455" s="12" t="n"/>
      <c r="S455" s="12" t="n"/>
      <c r="T455" s="19">
        <f>IF(A455="","",CHOOSE(WEEKDAY(A455,2),"Mon","Tue","Wed","Thu","Fri","Sat","Sun"))</f>
        <v/>
      </c>
      <c r="U455" s="16">
        <f>IF(N455="",NA(),SUM(N$2:N455))</f>
        <v/>
      </c>
    </row>
    <row r="456">
      <c r="A456" s="11" t="n"/>
      <c r="B456" s="12" t="n"/>
      <c r="C456" s="12" t="n"/>
      <c r="D456" s="12" t="n"/>
      <c r="E456" s="13" t="n"/>
      <c r="F456" s="14" t="n"/>
      <c r="G456" s="13" t="n"/>
      <c r="H456" s="14" t="n"/>
      <c r="I456" s="12" t="n"/>
      <c r="J456" s="12" t="n"/>
      <c r="K456" s="15" t="n"/>
      <c r="L456" s="14" t="n"/>
      <c r="M456" s="16">
        <f>IF(OR(F456="",H456="",I456=""),"",(H456-F456)*I456*IF(J456="",1,J456)*IF(D456="Short",-1,1))</f>
        <v/>
      </c>
      <c r="N456" s="16">
        <f>IF(M456="","",M456-IF(K456="",0,K456))</f>
        <v/>
      </c>
      <c r="O456" s="17">
        <f>IF(OR(N456="",L456="",F456="",I456=""),"",IF(F456=L456,"",N456/(ABS(F456-L456)*I456*IF(J456="",1,J456))))</f>
        <v/>
      </c>
      <c r="P456" s="12" t="n"/>
      <c r="Q456" s="12" t="n"/>
      <c r="R456" s="12" t="n"/>
      <c r="S456" s="12" t="n"/>
      <c r="T456" s="19">
        <f>IF(A456="","",CHOOSE(WEEKDAY(A456,2),"Mon","Tue","Wed","Thu","Fri","Sat","Sun"))</f>
        <v/>
      </c>
      <c r="U456" s="16">
        <f>IF(N456="",NA(),SUM(N$2:N456))</f>
        <v/>
      </c>
    </row>
    <row r="457">
      <c r="A457" s="11" t="n"/>
      <c r="B457" s="12" t="n"/>
      <c r="C457" s="12" t="n"/>
      <c r="D457" s="12" t="n"/>
      <c r="E457" s="13" t="n"/>
      <c r="F457" s="14" t="n"/>
      <c r="G457" s="13" t="n"/>
      <c r="H457" s="14" t="n"/>
      <c r="I457" s="12" t="n"/>
      <c r="J457" s="12" t="n"/>
      <c r="K457" s="15" t="n"/>
      <c r="L457" s="14" t="n"/>
      <c r="M457" s="16">
        <f>IF(OR(F457="",H457="",I457=""),"",(H457-F457)*I457*IF(J457="",1,J457)*IF(D457="Short",-1,1))</f>
        <v/>
      </c>
      <c r="N457" s="16">
        <f>IF(M457="","",M457-IF(K457="",0,K457))</f>
        <v/>
      </c>
      <c r="O457" s="17">
        <f>IF(OR(N457="",L457="",F457="",I457=""),"",IF(F457=L457,"",N457/(ABS(F457-L457)*I457*IF(J457="",1,J457))))</f>
        <v/>
      </c>
      <c r="P457" s="12" t="n"/>
      <c r="Q457" s="12" t="n"/>
      <c r="R457" s="12" t="n"/>
      <c r="S457" s="12" t="n"/>
      <c r="T457" s="19">
        <f>IF(A457="","",CHOOSE(WEEKDAY(A457,2),"Mon","Tue","Wed","Thu","Fri","Sat","Sun"))</f>
        <v/>
      </c>
      <c r="U457" s="16">
        <f>IF(N457="",NA(),SUM(N$2:N457))</f>
        <v/>
      </c>
    </row>
    <row r="458">
      <c r="A458" s="11" t="n"/>
      <c r="B458" s="12" t="n"/>
      <c r="C458" s="12" t="n"/>
      <c r="D458" s="12" t="n"/>
      <c r="E458" s="13" t="n"/>
      <c r="F458" s="14" t="n"/>
      <c r="G458" s="13" t="n"/>
      <c r="H458" s="14" t="n"/>
      <c r="I458" s="12" t="n"/>
      <c r="J458" s="12" t="n"/>
      <c r="K458" s="15" t="n"/>
      <c r="L458" s="14" t="n"/>
      <c r="M458" s="16">
        <f>IF(OR(F458="",H458="",I458=""),"",(H458-F458)*I458*IF(J458="",1,J458)*IF(D458="Short",-1,1))</f>
        <v/>
      </c>
      <c r="N458" s="16">
        <f>IF(M458="","",M458-IF(K458="",0,K458))</f>
        <v/>
      </c>
      <c r="O458" s="17">
        <f>IF(OR(N458="",L458="",F458="",I458=""),"",IF(F458=L458,"",N458/(ABS(F458-L458)*I458*IF(J458="",1,J458))))</f>
        <v/>
      </c>
      <c r="P458" s="12" t="n"/>
      <c r="Q458" s="12" t="n"/>
      <c r="R458" s="12" t="n"/>
      <c r="S458" s="12" t="n"/>
      <c r="T458" s="19">
        <f>IF(A458="","",CHOOSE(WEEKDAY(A458,2),"Mon","Tue","Wed","Thu","Fri","Sat","Sun"))</f>
        <v/>
      </c>
      <c r="U458" s="16">
        <f>IF(N458="",NA(),SUM(N$2:N458))</f>
        <v/>
      </c>
    </row>
    <row r="459">
      <c r="A459" s="11" t="n"/>
      <c r="B459" s="12" t="n"/>
      <c r="C459" s="12" t="n"/>
      <c r="D459" s="12" t="n"/>
      <c r="E459" s="13" t="n"/>
      <c r="F459" s="14" t="n"/>
      <c r="G459" s="13" t="n"/>
      <c r="H459" s="14" t="n"/>
      <c r="I459" s="12" t="n"/>
      <c r="J459" s="12" t="n"/>
      <c r="K459" s="15" t="n"/>
      <c r="L459" s="14" t="n"/>
      <c r="M459" s="16">
        <f>IF(OR(F459="",H459="",I459=""),"",(H459-F459)*I459*IF(J459="",1,J459)*IF(D459="Short",-1,1))</f>
        <v/>
      </c>
      <c r="N459" s="16">
        <f>IF(M459="","",M459-IF(K459="",0,K459))</f>
        <v/>
      </c>
      <c r="O459" s="17">
        <f>IF(OR(N459="",L459="",F459="",I459=""),"",IF(F459=L459,"",N459/(ABS(F459-L459)*I459*IF(J459="",1,J459))))</f>
        <v/>
      </c>
      <c r="P459" s="12" t="n"/>
      <c r="Q459" s="12" t="n"/>
      <c r="R459" s="12" t="n"/>
      <c r="S459" s="12" t="n"/>
      <c r="T459" s="19">
        <f>IF(A459="","",CHOOSE(WEEKDAY(A459,2),"Mon","Tue","Wed","Thu","Fri","Sat","Sun"))</f>
        <v/>
      </c>
      <c r="U459" s="16">
        <f>IF(N459="",NA(),SUM(N$2:N459))</f>
        <v/>
      </c>
    </row>
    <row r="460">
      <c r="A460" s="11" t="n"/>
      <c r="B460" s="12" t="n"/>
      <c r="C460" s="12" t="n"/>
      <c r="D460" s="12" t="n"/>
      <c r="E460" s="13" t="n"/>
      <c r="F460" s="14" t="n"/>
      <c r="G460" s="13" t="n"/>
      <c r="H460" s="14" t="n"/>
      <c r="I460" s="12" t="n"/>
      <c r="J460" s="12" t="n"/>
      <c r="K460" s="15" t="n"/>
      <c r="L460" s="14" t="n"/>
      <c r="M460" s="16">
        <f>IF(OR(F460="",H460="",I460=""),"",(H460-F460)*I460*IF(J460="",1,J460)*IF(D460="Short",-1,1))</f>
        <v/>
      </c>
      <c r="N460" s="16">
        <f>IF(M460="","",M460-IF(K460="",0,K460))</f>
        <v/>
      </c>
      <c r="O460" s="17">
        <f>IF(OR(N460="",L460="",F460="",I460=""),"",IF(F460=L460,"",N460/(ABS(F460-L460)*I460*IF(J460="",1,J460))))</f>
        <v/>
      </c>
      <c r="P460" s="12" t="n"/>
      <c r="Q460" s="12" t="n"/>
      <c r="R460" s="12" t="n"/>
      <c r="S460" s="12" t="n"/>
      <c r="T460" s="19">
        <f>IF(A460="","",CHOOSE(WEEKDAY(A460,2),"Mon","Tue","Wed","Thu","Fri","Sat","Sun"))</f>
        <v/>
      </c>
      <c r="U460" s="16">
        <f>IF(N460="",NA(),SUM(N$2:N460))</f>
        <v/>
      </c>
    </row>
    <row r="461">
      <c r="A461" s="11" t="n"/>
      <c r="B461" s="12" t="n"/>
      <c r="C461" s="12" t="n"/>
      <c r="D461" s="12" t="n"/>
      <c r="E461" s="13" t="n"/>
      <c r="F461" s="14" t="n"/>
      <c r="G461" s="13" t="n"/>
      <c r="H461" s="14" t="n"/>
      <c r="I461" s="12" t="n"/>
      <c r="J461" s="12" t="n"/>
      <c r="K461" s="15" t="n"/>
      <c r="L461" s="14" t="n"/>
      <c r="M461" s="16">
        <f>IF(OR(F461="",H461="",I461=""),"",(H461-F461)*I461*IF(J461="",1,J461)*IF(D461="Short",-1,1))</f>
        <v/>
      </c>
      <c r="N461" s="16">
        <f>IF(M461="","",M461-IF(K461="",0,K461))</f>
        <v/>
      </c>
      <c r="O461" s="17">
        <f>IF(OR(N461="",L461="",F461="",I461=""),"",IF(F461=L461,"",N461/(ABS(F461-L461)*I461*IF(J461="",1,J461))))</f>
        <v/>
      </c>
      <c r="P461" s="12" t="n"/>
      <c r="Q461" s="12" t="n"/>
      <c r="R461" s="12" t="n"/>
      <c r="S461" s="12" t="n"/>
      <c r="T461" s="19">
        <f>IF(A461="","",CHOOSE(WEEKDAY(A461,2),"Mon","Tue","Wed","Thu","Fri","Sat","Sun"))</f>
        <v/>
      </c>
      <c r="U461" s="16">
        <f>IF(N461="",NA(),SUM(N$2:N461))</f>
        <v/>
      </c>
    </row>
    <row r="462">
      <c r="A462" s="11" t="n"/>
      <c r="B462" s="12" t="n"/>
      <c r="C462" s="12" t="n"/>
      <c r="D462" s="12" t="n"/>
      <c r="E462" s="13" t="n"/>
      <c r="F462" s="14" t="n"/>
      <c r="G462" s="13" t="n"/>
      <c r="H462" s="14" t="n"/>
      <c r="I462" s="12" t="n"/>
      <c r="J462" s="12" t="n"/>
      <c r="K462" s="15" t="n"/>
      <c r="L462" s="14" t="n"/>
      <c r="M462" s="16">
        <f>IF(OR(F462="",H462="",I462=""),"",(H462-F462)*I462*IF(J462="",1,J462)*IF(D462="Short",-1,1))</f>
        <v/>
      </c>
      <c r="N462" s="16">
        <f>IF(M462="","",M462-IF(K462="",0,K462))</f>
        <v/>
      </c>
      <c r="O462" s="17">
        <f>IF(OR(N462="",L462="",F462="",I462=""),"",IF(F462=L462,"",N462/(ABS(F462-L462)*I462*IF(J462="",1,J462))))</f>
        <v/>
      </c>
      <c r="P462" s="12" t="n"/>
      <c r="Q462" s="12" t="n"/>
      <c r="R462" s="12" t="n"/>
      <c r="S462" s="12" t="n"/>
      <c r="T462" s="19">
        <f>IF(A462="","",CHOOSE(WEEKDAY(A462,2),"Mon","Tue","Wed","Thu","Fri","Sat","Sun"))</f>
        <v/>
      </c>
      <c r="U462" s="16">
        <f>IF(N462="",NA(),SUM(N$2:N462))</f>
        <v/>
      </c>
    </row>
    <row r="463">
      <c r="A463" s="11" t="n"/>
      <c r="B463" s="12" t="n"/>
      <c r="C463" s="12" t="n"/>
      <c r="D463" s="12" t="n"/>
      <c r="E463" s="13" t="n"/>
      <c r="F463" s="14" t="n"/>
      <c r="G463" s="13" t="n"/>
      <c r="H463" s="14" t="n"/>
      <c r="I463" s="12" t="n"/>
      <c r="J463" s="12" t="n"/>
      <c r="K463" s="15" t="n"/>
      <c r="L463" s="14" t="n"/>
      <c r="M463" s="16">
        <f>IF(OR(F463="",H463="",I463=""),"",(H463-F463)*I463*IF(J463="",1,J463)*IF(D463="Short",-1,1))</f>
        <v/>
      </c>
      <c r="N463" s="16">
        <f>IF(M463="","",M463-IF(K463="",0,K463))</f>
        <v/>
      </c>
      <c r="O463" s="17">
        <f>IF(OR(N463="",L463="",F463="",I463=""),"",IF(F463=L463,"",N463/(ABS(F463-L463)*I463*IF(J463="",1,J463))))</f>
        <v/>
      </c>
      <c r="P463" s="12" t="n"/>
      <c r="Q463" s="12" t="n"/>
      <c r="R463" s="12" t="n"/>
      <c r="S463" s="12" t="n"/>
      <c r="T463" s="19">
        <f>IF(A463="","",CHOOSE(WEEKDAY(A463,2),"Mon","Tue","Wed","Thu","Fri","Sat","Sun"))</f>
        <v/>
      </c>
      <c r="U463" s="16">
        <f>IF(N463="",NA(),SUM(N$2:N463))</f>
        <v/>
      </c>
    </row>
    <row r="464">
      <c r="A464" s="11" t="n"/>
      <c r="B464" s="12" t="n"/>
      <c r="C464" s="12" t="n"/>
      <c r="D464" s="12" t="n"/>
      <c r="E464" s="13" t="n"/>
      <c r="F464" s="14" t="n"/>
      <c r="G464" s="13" t="n"/>
      <c r="H464" s="14" t="n"/>
      <c r="I464" s="12" t="n"/>
      <c r="J464" s="12" t="n"/>
      <c r="K464" s="15" t="n"/>
      <c r="L464" s="14" t="n"/>
      <c r="M464" s="16">
        <f>IF(OR(F464="",H464="",I464=""),"",(H464-F464)*I464*IF(J464="",1,J464)*IF(D464="Short",-1,1))</f>
        <v/>
      </c>
      <c r="N464" s="16">
        <f>IF(M464="","",M464-IF(K464="",0,K464))</f>
        <v/>
      </c>
      <c r="O464" s="17">
        <f>IF(OR(N464="",L464="",F464="",I464=""),"",IF(F464=L464,"",N464/(ABS(F464-L464)*I464*IF(J464="",1,J464))))</f>
        <v/>
      </c>
      <c r="P464" s="12" t="n"/>
      <c r="Q464" s="12" t="n"/>
      <c r="R464" s="12" t="n"/>
      <c r="S464" s="12" t="n"/>
      <c r="T464" s="19">
        <f>IF(A464="","",CHOOSE(WEEKDAY(A464,2),"Mon","Tue","Wed","Thu","Fri","Sat","Sun"))</f>
        <v/>
      </c>
      <c r="U464" s="16">
        <f>IF(N464="",NA(),SUM(N$2:N464))</f>
        <v/>
      </c>
    </row>
    <row r="465">
      <c r="A465" s="11" t="n"/>
      <c r="B465" s="12" t="n"/>
      <c r="C465" s="12" t="n"/>
      <c r="D465" s="12" t="n"/>
      <c r="E465" s="13" t="n"/>
      <c r="F465" s="14" t="n"/>
      <c r="G465" s="13" t="n"/>
      <c r="H465" s="14" t="n"/>
      <c r="I465" s="12" t="n"/>
      <c r="J465" s="12" t="n"/>
      <c r="K465" s="15" t="n"/>
      <c r="L465" s="14" t="n"/>
      <c r="M465" s="16">
        <f>IF(OR(F465="",H465="",I465=""),"",(H465-F465)*I465*IF(J465="",1,J465)*IF(D465="Short",-1,1))</f>
        <v/>
      </c>
      <c r="N465" s="16">
        <f>IF(M465="","",M465-IF(K465="",0,K465))</f>
        <v/>
      </c>
      <c r="O465" s="17">
        <f>IF(OR(N465="",L465="",F465="",I465=""),"",IF(F465=L465,"",N465/(ABS(F465-L465)*I465*IF(J465="",1,J465))))</f>
        <v/>
      </c>
      <c r="P465" s="12" t="n"/>
      <c r="Q465" s="12" t="n"/>
      <c r="R465" s="12" t="n"/>
      <c r="S465" s="12" t="n"/>
      <c r="T465" s="19">
        <f>IF(A465="","",CHOOSE(WEEKDAY(A465,2),"Mon","Tue","Wed","Thu","Fri","Sat","Sun"))</f>
        <v/>
      </c>
      <c r="U465" s="16">
        <f>IF(N465="",NA(),SUM(N$2:N465))</f>
        <v/>
      </c>
    </row>
    <row r="466">
      <c r="A466" s="11" t="n"/>
      <c r="B466" s="12" t="n"/>
      <c r="C466" s="12" t="n"/>
      <c r="D466" s="12" t="n"/>
      <c r="E466" s="13" t="n"/>
      <c r="F466" s="14" t="n"/>
      <c r="G466" s="13" t="n"/>
      <c r="H466" s="14" t="n"/>
      <c r="I466" s="12" t="n"/>
      <c r="J466" s="12" t="n"/>
      <c r="K466" s="15" t="n"/>
      <c r="L466" s="14" t="n"/>
      <c r="M466" s="16">
        <f>IF(OR(F466="",H466="",I466=""),"",(H466-F466)*I466*IF(J466="",1,J466)*IF(D466="Short",-1,1))</f>
        <v/>
      </c>
      <c r="N466" s="16">
        <f>IF(M466="","",M466-IF(K466="",0,K466))</f>
        <v/>
      </c>
      <c r="O466" s="17">
        <f>IF(OR(N466="",L466="",F466="",I466=""),"",IF(F466=L466,"",N466/(ABS(F466-L466)*I466*IF(J466="",1,J466))))</f>
        <v/>
      </c>
      <c r="P466" s="12" t="n"/>
      <c r="Q466" s="12" t="n"/>
      <c r="R466" s="12" t="n"/>
      <c r="S466" s="12" t="n"/>
      <c r="T466" s="19">
        <f>IF(A466="","",CHOOSE(WEEKDAY(A466,2),"Mon","Tue","Wed","Thu","Fri","Sat","Sun"))</f>
        <v/>
      </c>
      <c r="U466" s="16">
        <f>IF(N466="",NA(),SUM(N$2:N466))</f>
        <v/>
      </c>
    </row>
    <row r="467">
      <c r="A467" s="11" t="n"/>
      <c r="B467" s="12" t="n"/>
      <c r="C467" s="12" t="n"/>
      <c r="D467" s="12" t="n"/>
      <c r="E467" s="13" t="n"/>
      <c r="F467" s="14" t="n"/>
      <c r="G467" s="13" t="n"/>
      <c r="H467" s="14" t="n"/>
      <c r="I467" s="12" t="n"/>
      <c r="J467" s="12" t="n"/>
      <c r="K467" s="15" t="n"/>
      <c r="L467" s="14" t="n"/>
      <c r="M467" s="16">
        <f>IF(OR(F467="",H467="",I467=""),"",(H467-F467)*I467*IF(J467="",1,J467)*IF(D467="Short",-1,1))</f>
        <v/>
      </c>
      <c r="N467" s="16">
        <f>IF(M467="","",M467-IF(K467="",0,K467))</f>
        <v/>
      </c>
      <c r="O467" s="17">
        <f>IF(OR(N467="",L467="",F467="",I467=""),"",IF(F467=L467,"",N467/(ABS(F467-L467)*I467*IF(J467="",1,J467))))</f>
        <v/>
      </c>
      <c r="P467" s="12" t="n"/>
      <c r="Q467" s="12" t="n"/>
      <c r="R467" s="12" t="n"/>
      <c r="S467" s="12" t="n"/>
      <c r="T467" s="19">
        <f>IF(A467="","",CHOOSE(WEEKDAY(A467,2),"Mon","Tue","Wed","Thu","Fri","Sat","Sun"))</f>
        <v/>
      </c>
      <c r="U467" s="16">
        <f>IF(N467="",NA(),SUM(N$2:N467))</f>
        <v/>
      </c>
    </row>
    <row r="468">
      <c r="A468" s="11" t="n"/>
      <c r="B468" s="12" t="n"/>
      <c r="C468" s="12" t="n"/>
      <c r="D468" s="12" t="n"/>
      <c r="E468" s="13" t="n"/>
      <c r="F468" s="14" t="n"/>
      <c r="G468" s="13" t="n"/>
      <c r="H468" s="14" t="n"/>
      <c r="I468" s="12" t="n"/>
      <c r="J468" s="12" t="n"/>
      <c r="K468" s="15" t="n"/>
      <c r="L468" s="14" t="n"/>
      <c r="M468" s="16">
        <f>IF(OR(F468="",H468="",I468=""),"",(H468-F468)*I468*IF(J468="",1,J468)*IF(D468="Short",-1,1))</f>
        <v/>
      </c>
      <c r="N468" s="16">
        <f>IF(M468="","",M468-IF(K468="",0,K468))</f>
        <v/>
      </c>
      <c r="O468" s="17">
        <f>IF(OR(N468="",L468="",F468="",I468=""),"",IF(F468=L468,"",N468/(ABS(F468-L468)*I468*IF(J468="",1,J468))))</f>
        <v/>
      </c>
      <c r="P468" s="12" t="n"/>
      <c r="Q468" s="12" t="n"/>
      <c r="R468" s="12" t="n"/>
      <c r="S468" s="12" t="n"/>
      <c r="T468" s="19">
        <f>IF(A468="","",CHOOSE(WEEKDAY(A468,2),"Mon","Tue","Wed","Thu","Fri","Sat","Sun"))</f>
        <v/>
      </c>
      <c r="U468" s="16">
        <f>IF(N468="",NA(),SUM(N$2:N468))</f>
        <v/>
      </c>
    </row>
    <row r="469">
      <c r="A469" s="11" t="n"/>
      <c r="B469" s="12" t="n"/>
      <c r="C469" s="12" t="n"/>
      <c r="D469" s="12" t="n"/>
      <c r="E469" s="13" t="n"/>
      <c r="F469" s="14" t="n"/>
      <c r="G469" s="13" t="n"/>
      <c r="H469" s="14" t="n"/>
      <c r="I469" s="12" t="n"/>
      <c r="J469" s="12" t="n"/>
      <c r="K469" s="15" t="n"/>
      <c r="L469" s="14" t="n"/>
      <c r="M469" s="16">
        <f>IF(OR(F469="",H469="",I469=""),"",(H469-F469)*I469*IF(J469="",1,J469)*IF(D469="Short",-1,1))</f>
        <v/>
      </c>
      <c r="N469" s="16">
        <f>IF(M469="","",M469-IF(K469="",0,K469))</f>
        <v/>
      </c>
      <c r="O469" s="17">
        <f>IF(OR(N469="",L469="",F469="",I469=""),"",IF(F469=L469,"",N469/(ABS(F469-L469)*I469*IF(J469="",1,J469))))</f>
        <v/>
      </c>
      <c r="P469" s="12" t="n"/>
      <c r="Q469" s="12" t="n"/>
      <c r="R469" s="12" t="n"/>
      <c r="S469" s="12" t="n"/>
      <c r="T469" s="19">
        <f>IF(A469="","",CHOOSE(WEEKDAY(A469,2),"Mon","Tue","Wed","Thu","Fri","Sat","Sun"))</f>
        <v/>
      </c>
      <c r="U469" s="16">
        <f>IF(N469="",NA(),SUM(N$2:N469))</f>
        <v/>
      </c>
    </row>
    <row r="470">
      <c r="A470" s="11" t="n"/>
      <c r="B470" s="12" t="n"/>
      <c r="C470" s="12" t="n"/>
      <c r="D470" s="12" t="n"/>
      <c r="E470" s="13" t="n"/>
      <c r="F470" s="14" t="n"/>
      <c r="G470" s="13" t="n"/>
      <c r="H470" s="14" t="n"/>
      <c r="I470" s="12" t="n"/>
      <c r="J470" s="12" t="n"/>
      <c r="K470" s="15" t="n"/>
      <c r="L470" s="14" t="n"/>
      <c r="M470" s="16">
        <f>IF(OR(F470="",H470="",I470=""),"",(H470-F470)*I470*IF(J470="",1,J470)*IF(D470="Short",-1,1))</f>
        <v/>
      </c>
      <c r="N470" s="16">
        <f>IF(M470="","",M470-IF(K470="",0,K470))</f>
        <v/>
      </c>
      <c r="O470" s="17">
        <f>IF(OR(N470="",L470="",F470="",I470=""),"",IF(F470=L470,"",N470/(ABS(F470-L470)*I470*IF(J470="",1,J470))))</f>
        <v/>
      </c>
      <c r="P470" s="12" t="n"/>
      <c r="Q470" s="12" t="n"/>
      <c r="R470" s="12" t="n"/>
      <c r="S470" s="12" t="n"/>
      <c r="T470" s="19">
        <f>IF(A470="","",CHOOSE(WEEKDAY(A470,2),"Mon","Tue","Wed","Thu","Fri","Sat","Sun"))</f>
        <v/>
      </c>
      <c r="U470" s="16">
        <f>IF(N470="",NA(),SUM(N$2:N470))</f>
        <v/>
      </c>
    </row>
    <row r="471">
      <c r="A471" s="11" t="n"/>
      <c r="B471" s="12" t="n"/>
      <c r="C471" s="12" t="n"/>
      <c r="D471" s="12" t="n"/>
      <c r="E471" s="13" t="n"/>
      <c r="F471" s="14" t="n"/>
      <c r="G471" s="13" t="n"/>
      <c r="H471" s="14" t="n"/>
      <c r="I471" s="12" t="n"/>
      <c r="J471" s="12" t="n"/>
      <c r="K471" s="15" t="n"/>
      <c r="L471" s="14" t="n"/>
      <c r="M471" s="16">
        <f>IF(OR(F471="",H471="",I471=""),"",(H471-F471)*I471*IF(J471="",1,J471)*IF(D471="Short",-1,1))</f>
        <v/>
      </c>
      <c r="N471" s="16">
        <f>IF(M471="","",M471-IF(K471="",0,K471))</f>
        <v/>
      </c>
      <c r="O471" s="17">
        <f>IF(OR(N471="",L471="",F471="",I471=""),"",IF(F471=L471,"",N471/(ABS(F471-L471)*I471*IF(J471="",1,J471))))</f>
        <v/>
      </c>
      <c r="P471" s="12" t="n"/>
      <c r="Q471" s="12" t="n"/>
      <c r="R471" s="12" t="n"/>
      <c r="S471" s="12" t="n"/>
      <c r="T471" s="19">
        <f>IF(A471="","",CHOOSE(WEEKDAY(A471,2),"Mon","Tue","Wed","Thu","Fri","Sat","Sun"))</f>
        <v/>
      </c>
      <c r="U471" s="16">
        <f>IF(N471="",NA(),SUM(N$2:N471))</f>
        <v/>
      </c>
    </row>
    <row r="472">
      <c r="A472" s="11" t="n"/>
      <c r="B472" s="12" t="n"/>
      <c r="C472" s="12" t="n"/>
      <c r="D472" s="12" t="n"/>
      <c r="E472" s="13" t="n"/>
      <c r="F472" s="14" t="n"/>
      <c r="G472" s="13" t="n"/>
      <c r="H472" s="14" t="n"/>
      <c r="I472" s="12" t="n"/>
      <c r="J472" s="12" t="n"/>
      <c r="K472" s="15" t="n"/>
      <c r="L472" s="14" t="n"/>
      <c r="M472" s="16">
        <f>IF(OR(F472="",H472="",I472=""),"",(H472-F472)*I472*IF(J472="",1,J472)*IF(D472="Short",-1,1))</f>
        <v/>
      </c>
      <c r="N472" s="16">
        <f>IF(M472="","",M472-IF(K472="",0,K472))</f>
        <v/>
      </c>
      <c r="O472" s="17">
        <f>IF(OR(N472="",L472="",F472="",I472=""),"",IF(F472=L472,"",N472/(ABS(F472-L472)*I472*IF(J472="",1,J472))))</f>
        <v/>
      </c>
      <c r="P472" s="12" t="n"/>
      <c r="Q472" s="12" t="n"/>
      <c r="R472" s="12" t="n"/>
      <c r="S472" s="12" t="n"/>
      <c r="T472" s="19">
        <f>IF(A472="","",CHOOSE(WEEKDAY(A472,2),"Mon","Tue","Wed","Thu","Fri","Sat","Sun"))</f>
        <v/>
      </c>
      <c r="U472" s="16">
        <f>IF(N472="",NA(),SUM(N$2:N472))</f>
        <v/>
      </c>
    </row>
    <row r="473">
      <c r="A473" s="11" t="n"/>
      <c r="B473" s="12" t="n"/>
      <c r="C473" s="12" t="n"/>
      <c r="D473" s="12" t="n"/>
      <c r="E473" s="13" t="n"/>
      <c r="F473" s="14" t="n"/>
      <c r="G473" s="13" t="n"/>
      <c r="H473" s="14" t="n"/>
      <c r="I473" s="12" t="n"/>
      <c r="J473" s="12" t="n"/>
      <c r="K473" s="15" t="n"/>
      <c r="L473" s="14" t="n"/>
      <c r="M473" s="16">
        <f>IF(OR(F473="",H473="",I473=""),"",(H473-F473)*I473*IF(J473="",1,J473)*IF(D473="Short",-1,1))</f>
        <v/>
      </c>
      <c r="N473" s="16">
        <f>IF(M473="","",M473-IF(K473="",0,K473))</f>
        <v/>
      </c>
      <c r="O473" s="17">
        <f>IF(OR(N473="",L473="",F473="",I473=""),"",IF(F473=L473,"",N473/(ABS(F473-L473)*I473*IF(J473="",1,J473))))</f>
        <v/>
      </c>
      <c r="P473" s="12" t="n"/>
      <c r="Q473" s="12" t="n"/>
      <c r="R473" s="12" t="n"/>
      <c r="S473" s="12" t="n"/>
      <c r="T473" s="19">
        <f>IF(A473="","",CHOOSE(WEEKDAY(A473,2),"Mon","Tue","Wed","Thu","Fri","Sat","Sun"))</f>
        <v/>
      </c>
      <c r="U473" s="16">
        <f>IF(N473="",NA(),SUM(N$2:N473))</f>
        <v/>
      </c>
    </row>
    <row r="474">
      <c r="A474" s="11" t="n"/>
      <c r="B474" s="12" t="n"/>
      <c r="C474" s="12" t="n"/>
      <c r="D474" s="12" t="n"/>
      <c r="E474" s="13" t="n"/>
      <c r="F474" s="14" t="n"/>
      <c r="G474" s="13" t="n"/>
      <c r="H474" s="14" t="n"/>
      <c r="I474" s="12" t="n"/>
      <c r="J474" s="12" t="n"/>
      <c r="K474" s="15" t="n"/>
      <c r="L474" s="14" t="n"/>
      <c r="M474" s="16">
        <f>IF(OR(F474="",H474="",I474=""),"",(H474-F474)*I474*IF(J474="",1,J474)*IF(D474="Short",-1,1))</f>
        <v/>
      </c>
      <c r="N474" s="16">
        <f>IF(M474="","",M474-IF(K474="",0,K474))</f>
        <v/>
      </c>
      <c r="O474" s="17">
        <f>IF(OR(N474="",L474="",F474="",I474=""),"",IF(F474=L474,"",N474/(ABS(F474-L474)*I474*IF(J474="",1,J474))))</f>
        <v/>
      </c>
      <c r="P474" s="12" t="n"/>
      <c r="Q474" s="12" t="n"/>
      <c r="R474" s="12" t="n"/>
      <c r="S474" s="12" t="n"/>
      <c r="T474" s="19">
        <f>IF(A474="","",CHOOSE(WEEKDAY(A474,2),"Mon","Tue","Wed","Thu","Fri","Sat","Sun"))</f>
        <v/>
      </c>
      <c r="U474" s="16">
        <f>IF(N474="",NA(),SUM(N$2:N474))</f>
        <v/>
      </c>
    </row>
    <row r="475">
      <c r="A475" s="11" t="n"/>
      <c r="B475" s="12" t="n"/>
      <c r="C475" s="12" t="n"/>
      <c r="D475" s="12" t="n"/>
      <c r="E475" s="13" t="n"/>
      <c r="F475" s="14" t="n"/>
      <c r="G475" s="13" t="n"/>
      <c r="H475" s="14" t="n"/>
      <c r="I475" s="12" t="n"/>
      <c r="J475" s="12" t="n"/>
      <c r="K475" s="15" t="n"/>
      <c r="L475" s="14" t="n"/>
      <c r="M475" s="16">
        <f>IF(OR(F475="",H475="",I475=""),"",(H475-F475)*I475*IF(J475="",1,J475)*IF(D475="Short",-1,1))</f>
        <v/>
      </c>
      <c r="N475" s="16">
        <f>IF(M475="","",M475-IF(K475="",0,K475))</f>
        <v/>
      </c>
      <c r="O475" s="17">
        <f>IF(OR(N475="",L475="",F475="",I475=""),"",IF(F475=L475,"",N475/(ABS(F475-L475)*I475*IF(J475="",1,J475))))</f>
        <v/>
      </c>
      <c r="P475" s="12" t="n"/>
      <c r="Q475" s="12" t="n"/>
      <c r="R475" s="12" t="n"/>
      <c r="S475" s="12" t="n"/>
      <c r="T475" s="19">
        <f>IF(A475="","",CHOOSE(WEEKDAY(A475,2),"Mon","Tue","Wed","Thu","Fri","Sat","Sun"))</f>
        <v/>
      </c>
      <c r="U475" s="16">
        <f>IF(N475="",NA(),SUM(N$2:N475))</f>
        <v/>
      </c>
    </row>
    <row r="476">
      <c r="A476" s="11" t="n"/>
      <c r="B476" s="12" t="n"/>
      <c r="C476" s="12" t="n"/>
      <c r="D476" s="12" t="n"/>
      <c r="E476" s="13" t="n"/>
      <c r="F476" s="14" t="n"/>
      <c r="G476" s="13" t="n"/>
      <c r="H476" s="14" t="n"/>
      <c r="I476" s="12" t="n"/>
      <c r="J476" s="12" t="n"/>
      <c r="K476" s="15" t="n"/>
      <c r="L476" s="14" t="n"/>
      <c r="M476" s="16">
        <f>IF(OR(F476="",H476="",I476=""),"",(H476-F476)*I476*IF(J476="",1,J476)*IF(D476="Short",-1,1))</f>
        <v/>
      </c>
      <c r="N476" s="16">
        <f>IF(M476="","",M476-IF(K476="",0,K476))</f>
        <v/>
      </c>
      <c r="O476" s="17">
        <f>IF(OR(N476="",L476="",F476="",I476=""),"",IF(F476=L476,"",N476/(ABS(F476-L476)*I476*IF(J476="",1,J476))))</f>
        <v/>
      </c>
      <c r="P476" s="12" t="n"/>
      <c r="Q476" s="12" t="n"/>
      <c r="R476" s="12" t="n"/>
      <c r="S476" s="12" t="n"/>
      <c r="T476" s="19">
        <f>IF(A476="","",CHOOSE(WEEKDAY(A476,2),"Mon","Tue","Wed","Thu","Fri","Sat","Sun"))</f>
        <v/>
      </c>
      <c r="U476" s="16">
        <f>IF(N476="",NA(),SUM(N$2:N476))</f>
        <v/>
      </c>
    </row>
    <row r="477">
      <c r="A477" s="11" t="n"/>
      <c r="B477" s="12" t="n"/>
      <c r="C477" s="12" t="n"/>
      <c r="D477" s="12" t="n"/>
      <c r="E477" s="13" t="n"/>
      <c r="F477" s="14" t="n"/>
      <c r="G477" s="13" t="n"/>
      <c r="H477" s="14" t="n"/>
      <c r="I477" s="12" t="n"/>
      <c r="J477" s="12" t="n"/>
      <c r="K477" s="15" t="n"/>
      <c r="L477" s="14" t="n"/>
      <c r="M477" s="16">
        <f>IF(OR(F477="",H477="",I477=""),"",(H477-F477)*I477*IF(J477="",1,J477)*IF(D477="Short",-1,1))</f>
        <v/>
      </c>
      <c r="N477" s="16">
        <f>IF(M477="","",M477-IF(K477="",0,K477))</f>
        <v/>
      </c>
      <c r="O477" s="17">
        <f>IF(OR(N477="",L477="",F477="",I477=""),"",IF(F477=L477,"",N477/(ABS(F477-L477)*I477*IF(J477="",1,J477))))</f>
        <v/>
      </c>
      <c r="P477" s="12" t="n"/>
      <c r="Q477" s="12" t="n"/>
      <c r="R477" s="12" t="n"/>
      <c r="S477" s="12" t="n"/>
      <c r="T477" s="19">
        <f>IF(A477="","",CHOOSE(WEEKDAY(A477,2),"Mon","Tue","Wed","Thu","Fri","Sat","Sun"))</f>
        <v/>
      </c>
      <c r="U477" s="16">
        <f>IF(N477="",NA(),SUM(N$2:N477))</f>
        <v/>
      </c>
    </row>
    <row r="478">
      <c r="A478" s="11" t="n"/>
      <c r="B478" s="12" t="n"/>
      <c r="C478" s="12" t="n"/>
      <c r="D478" s="12" t="n"/>
      <c r="E478" s="13" t="n"/>
      <c r="F478" s="14" t="n"/>
      <c r="G478" s="13" t="n"/>
      <c r="H478" s="14" t="n"/>
      <c r="I478" s="12" t="n"/>
      <c r="J478" s="12" t="n"/>
      <c r="K478" s="15" t="n"/>
      <c r="L478" s="14" t="n"/>
      <c r="M478" s="16">
        <f>IF(OR(F478="",H478="",I478=""),"",(H478-F478)*I478*IF(J478="",1,J478)*IF(D478="Short",-1,1))</f>
        <v/>
      </c>
      <c r="N478" s="16">
        <f>IF(M478="","",M478-IF(K478="",0,K478))</f>
        <v/>
      </c>
      <c r="O478" s="17">
        <f>IF(OR(N478="",L478="",F478="",I478=""),"",IF(F478=L478,"",N478/(ABS(F478-L478)*I478*IF(J478="",1,J478))))</f>
        <v/>
      </c>
      <c r="P478" s="12" t="n"/>
      <c r="Q478" s="12" t="n"/>
      <c r="R478" s="12" t="n"/>
      <c r="S478" s="12" t="n"/>
      <c r="T478" s="19">
        <f>IF(A478="","",CHOOSE(WEEKDAY(A478,2),"Mon","Tue","Wed","Thu","Fri","Sat","Sun"))</f>
        <v/>
      </c>
      <c r="U478" s="16">
        <f>IF(N478="",NA(),SUM(N$2:N478))</f>
        <v/>
      </c>
    </row>
    <row r="479">
      <c r="A479" s="11" t="n"/>
      <c r="B479" s="12" t="n"/>
      <c r="C479" s="12" t="n"/>
      <c r="D479" s="12" t="n"/>
      <c r="E479" s="13" t="n"/>
      <c r="F479" s="14" t="n"/>
      <c r="G479" s="13" t="n"/>
      <c r="H479" s="14" t="n"/>
      <c r="I479" s="12" t="n"/>
      <c r="J479" s="12" t="n"/>
      <c r="K479" s="15" t="n"/>
      <c r="L479" s="14" t="n"/>
      <c r="M479" s="16">
        <f>IF(OR(F479="",H479="",I479=""),"",(H479-F479)*I479*IF(J479="",1,J479)*IF(D479="Short",-1,1))</f>
        <v/>
      </c>
      <c r="N479" s="16">
        <f>IF(M479="","",M479-IF(K479="",0,K479))</f>
        <v/>
      </c>
      <c r="O479" s="17">
        <f>IF(OR(N479="",L479="",F479="",I479=""),"",IF(F479=L479,"",N479/(ABS(F479-L479)*I479*IF(J479="",1,J479))))</f>
        <v/>
      </c>
      <c r="P479" s="12" t="n"/>
      <c r="Q479" s="12" t="n"/>
      <c r="R479" s="12" t="n"/>
      <c r="S479" s="12" t="n"/>
      <c r="T479" s="19">
        <f>IF(A479="","",CHOOSE(WEEKDAY(A479,2),"Mon","Tue","Wed","Thu","Fri","Sat","Sun"))</f>
        <v/>
      </c>
      <c r="U479" s="16">
        <f>IF(N479="",NA(),SUM(N$2:N479))</f>
        <v/>
      </c>
    </row>
    <row r="480">
      <c r="A480" s="11" t="n"/>
      <c r="B480" s="12" t="n"/>
      <c r="C480" s="12" t="n"/>
      <c r="D480" s="12" t="n"/>
      <c r="E480" s="13" t="n"/>
      <c r="F480" s="14" t="n"/>
      <c r="G480" s="13" t="n"/>
      <c r="H480" s="14" t="n"/>
      <c r="I480" s="12" t="n"/>
      <c r="J480" s="12" t="n"/>
      <c r="K480" s="15" t="n"/>
      <c r="L480" s="14" t="n"/>
      <c r="M480" s="16">
        <f>IF(OR(F480="",H480="",I480=""),"",(H480-F480)*I480*IF(J480="",1,J480)*IF(D480="Short",-1,1))</f>
        <v/>
      </c>
      <c r="N480" s="16">
        <f>IF(M480="","",M480-IF(K480="",0,K480))</f>
        <v/>
      </c>
      <c r="O480" s="17">
        <f>IF(OR(N480="",L480="",F480="",I480=""),"",IF(F480=L480,"",N480/(ABS(F480-L480)*I480*IF(J480="",1,J480))))</f>
        <v/>
      </c>
      <c r="P480" s="12" t="n"/>
      <c r="Q480" s="12" t="n"/>
      <c r="R480" s="12" t="n"/>
      <c r="S480" s="12" t="n"/>
      <c r="T480" s="19">
        <f>IF(A480="","",CHOOSE(WEEKDAY(A480,2),"Mon","Tue","Wed","Thu","Fri","Sat","Sun"))</f>
        <v/>
      </c>
      <c r="U480" s="16">
        <f>IF(N480="",NA(),SUM(N$2:N480))</f>
        <v/>
      </c>
    </row>
    <row r="481">
      <c r="A481" s="11" t="n"/>
      <c r="B481" s="12" t="n"/>
      <c r="C481" s="12" t="n"/>
      <c r="D481" s="12" t="n"/>
      <c r="E481" s="13" t="n"/>
      <c r="F481" s="14" t="n"/>
      <c r="G481" s="13" t="n"/>
      <c r="H481" s="14" t="n"/>
      <c r="I481" s="12" t="n"/>
      <c r="J481" s="12" t="n"/>
      <c r="K481" s="15" t="n"/>
      <c r="L481" s="14" t="n"/>
      <c r="M481" s="16">
        <f>IF(OR(F481="",H481="",I481=""),"",(H481-F481)*I481*IF(J481="",1,J481)*IF(D481="Short",-1,1))</f>
        <v/>
      </c>
      <c r="N481" s="16">
        <f>IF(M481="","",M481-IF(K481="",0,K481))</f>
        <v/>
      </c>
      <c r="O481" s="17">
        <f>IF(OR(N481="",L481="",F481="",I481=""),"",IF(F481=L481,"",N481/(ABS(F481-L481)*I481*IF(J481="",1,J481))))</f>
        <v/>
      </c>
      <c r="P481" s="12" t="n"/>
      <c r="Q481" s="12" t="n"/>
      <c r="R481" s="12" t="n"/>
      <c r="S481" s="12" t="n"/>
      <c r="T481" s="19">
        <f>IF(A481="","",CHOOSE(WEEKDAY(A481,2),"Mon","Tue","Wed","Thu","Fri","Sat","Sun"))</f>
        <v/>
      </c>
      <c r="U481" s="16">
        <f>IF(N481="",NA(),SUM(N$2:N481))</f>
        <v/>
      </c>
    </row>
    <row r="482">
      <c r="A482" s="11" t="n"/>
      <c r="B482" s="12" t="n"/>
      <c r="C482" s="12" t="n"/>
      <c r="D482" s="12" t="n"/>
      <c r="E482" s="13" t="n"/>
      <c r="F482" s="14" t="n"/>
      <c r="G482" s="13" t="n"/>
      <c r="H482" s="14" t="n"/>
      <c r="I482" s="12" t="n"/>
      <c r="J482" s="12" t="n"/>
      <c r="K482" s="15" t="n"/>
      <c r="L482" s="14" t="n"/>
      <c r="M482" s="16">
        <f>IF(OR(F482="",H482="",I482=""),"",(H482-F482)*I482*IF(J482="",1,J482)*IF(D482="Short",-1,1))</f>
        <v/>
      </c>
      <c r="N482" s="16">
        <f>IF(M482="","",M482-IF(K482="",0,K482))</f>
        <v/>
      </c>
      <c r="O482" s="17">
        <f>IF(OR(N482="",L482="",F482="",I482=""),"",IF(F482=L482,"",N482/(ABS(F482-L482)*I482*IF(J482="",1,J482))))</f>
        <v/>
      </c>
      <c r="P482" s="12" t="n"/>
      <c r="Q482" s="12" t="n"/>
      <c r="R482" s="12" t="n"/>
      <c r="S482" s="12" t="n"/>
      <c r="T482" s="19">
        <f>IF(A482="","",CHOOSE(WEEKDAY(A482,2),"Mon","Tue","Wed","Thu","Fri","Sat","Sun"))</f>
        <v/>
      </c>
      <c r="U482" s="16">
        <f>IF(N482="",NA(),SUM(N$2:N482))</f>
        <v/>
      </c>
    </row>
    <row r="483">
      <c r="A483" s="11" t="n"/>
      <c r="B483" s="12" t="n"/>
      <c r="C483" s="12" t="n"/>
      <c r="D483" s="12" t="n"/>
      <c r="E483" s="13" t="n"/>
      <c r="F483" s="14" t="n"/>
      <c r="G483" s="13" t="n"/>
      <c r="H483" s="14" t="n"/>
      <c r="I483" s="12" t="n"/>
      <c r="J483" s="12" t="n"/>
      <c r="K483" s="15" t="n"/>
      <c r="L483" s="14" t="n"/>
      <c r="M483" s="16">
        <f>IF(OR(F483="",H483="",I483=""),"",(H483-F483)*I483*IF(J483="",1,J483)*IF(D483="Short",-1,1))</f>
        <v/>
      </c>
      <c r="N483" s="16">
        <f>IF(M483="","",M483-IF(K483="",0,K483))</f>
        <v/>
      </c>
      <c r="O483" s="17">
        <f>IF(OR(N483="",L483="",F483="",I483=""),"",IF(F483=L483,"",N483/(ABS(F483-L483)*I483*IF(J483="",1,J483))))</f>
        <v/>
      </c>
      <c r="P483" s="12" t="n"/>
      <c r="Q483" s="12" t="n"/>
      <c r="R483" s="12" t="n"/>
      <c r="S483" s="12" t="n"/>
      <c r="T483" s="19">
        <f>IF(A483="","",CHOOSE(WEEKDAY(A483,2),"Mon","Tue","Wed","Thu","Fri","Sat","Sun"))</f>
        <v/>
      </c>
      <c r="U483" s="16">
        <f>IF(N483="",NA(),SUM(N$2:N483))</f>
        <v/>
      </c>
    </row>
    <row r="484">
      <c r="A484" s="11" t="n"/>
      <c r="B484" s="12" t="n"/>
      <c r="C484" s="12" t="n"/>
      <c r="D484" s="12" t="n"/>
      <c r="E484" s="13" t="n"/>
      <c r="F484" s="14" t="n"/>
      <c r="G484" s="13" t="n"/>
      <c r="H484" s="14" t="n"/>
      <c r="I484" s="12" t="n"/>
      <c r="J484" s="12" t="n"/>
      <c r="K484" s="15" t="n"/>
      <c r="L484" s="14" t="n"/>
      <c r="M484" s="16">
        <f>IF(OR(F484="",H484="",I484=""),"",(H484-F484)*I484*IF(J484="",1,J484)*IF(D484="Short",-1,1))</f>
        <v/>
      </c>
      <c r="N484" s="16">
        <f>IF(M484="","",M484-IF(K484="",0,K484))</f>
        <v/>
      </c>
      <c r="O484" s="17">
        <f>IF(OR(N484="",L484="",F484="",I484=""),"",IF(F484=L484,"",N484/(ABS(F484-L484)*I484*IF(J484="",1,J484))))</f>
        <v/>
      </c>
      <c r="P484" s="12" t="n"/>
      <c r="Q484" s="12" t="n"/>
      <c r="R484" s="12" t="n"/>
      <c r="S484" s="12" t="n"/>
      <c r="T484" s="19">
        <f>IF(A484="","",CHOOSE(WEEKDAY(A484,2),"Mon","Tue","Wed","Thu","Fri","Sat","Sun"))</f>
        <v/>
      </c>
      <c r="U484" s="16">
        <f>IF(N484="",NA(),SUM(N$2:N484))</f>
        <v/>
      </c>
    </row>
    <row r="485">
      <c r="A485" s="11" t="n"/>
      <c r="B485" s="12" t="n"/>
      <c r="C485" s="12" t="n"/>
      <c r="D485" s="12" t="n"/>
      <c r="E485" s="13" t="n"/>
      <c r="F485" s="14" t="n"/>
      <c r="G485" s="13" t="n"/>
      <c r="H485" s="14" t="n"/>
      <c r="I485" s="12" t="n"/>
      <c r="J485" s="12" t="n"/>
      <c r="K485" s="15" t="n"/>
      <c r="L485" s="14" t="n"/>
      <c r="M485" s="16">
        <f>IF(OR(F485="",H485="",I485=""),"",(H485-F485)*I485*IF(J485="",1,J485)*IF(D485="Short",-1,1))</f>
        <v/>
      </c>
      <c r="N485" s="16">
        <f>IF(M485="","",M485-IF(K485="",0,K485))</f>
        <v/>
      </c>
      <c r="O485" s="17">
        <f>IF(OR(N485="",L485="",F485="",I485=""),"",IF(F485=L485,"",N485/(ABS(F485-L485)*I485*IF(J485="",1,J485))))</f>
        <v/>
      </c>
      <c r="P485" s="12" t="n"/>
      <c r="Q485" s="12" t="n"/>
      <c r="R485" s="12" t="n"/>
      <c r="S485" s="12" t="n"/>
      <c r="T485" s="19">
        <f>IF(A485="","",CHOOSE(WEEKDAY(A485,2),"Mon","Tue","Wed","Thu","Fri","Sat","Sun"))</f>
        <v/>
      </c>
      <c r="U485" s="16">
        <f>IF(N485="",NA(),SUM(N$2:N485))</f>
        <v/>
      </c>
    </row>
    <row r="486">
      <c r="A486" s="11" t="n"/>
      <c r="B486" s="12" t="n"/>
      <c r="C486" s="12" t="n"/>
      <c r="D486" s="12" t="n"/>
      <c r="E486" s="13" t="n"/>
      <c r="F486" s="14" t="n"/>
      <c r="G486" s="13" t="n"/>
      <c r="H486" s="14" t="n"/>
      <c r="I486" s="12" t="n"/>
      <c r="J486" s="12" t="n"/>
      <c r="K486" s="15" t="n"/>
      <c r="L486" s="14" t="n"/>
      <c r="M486" s="16">
        <f>IF(OR(F486="",H486="",I486=""),"",(H486-F486)*I486*IF(J486="",1,J486)*IF(D486="Short",-1,1))</f>
        <v/>
      </c>
      <c r="N486" s="16">
        <f>IF(M486="","",M486-IF(K486="",0,K486))</f>
        <v/>
      </c>
      <c r="O486" s="17">
        <f>IF(OR(N486="",L486="",F486="",I486=""),"",IF(F486=L486,"",N486/(ABS(F486-L486)*I486*IF(J486="",1,J486))))</f>
        <v/>
      </c>
      <c r="P486" s="12" t="n"/>
      <c r="Q486" s="12" t="n"/>
      <c r="R486" s="12" t="n"/>
      <c r="S486" s="12" t="n"/>
      <c r="T486" s="19">
        <f>IF(A486="","",CHOOSE(WEEKDAY(A486,2),"Mon","Tue","Wed","Thu","Fri","Sat","Sun"))</f>
        <v/>
      </c>
      <c r="U486" s="16">
        <f>IF(N486="",NA(),SUM(N$2:N486))</f>
        <v/>
      </c>
    </row>
    <row r="487">
      <c r="A487" s="11" t="n"/>
      <c r="B487" s="12" t="n"/>
      <c r="C487" s="12" t="n"/>
      <c r="D487" s="12" t="n"/>
      <c r="E487" s="13" t="n"/>
      <c r="F487" s="14" t="n"/>
      <c r="G487" s="13" t="n"/>
      <c r="H487" s="14" t="n"/>
      <c r="I487" s="12" t="n"/>
      <c r="J487" s="12" t="n"/>
      <c r="K487" s="15" t="n"/>
      <c r="L487" s="14" t="n"/>
      <c r="M487" s="16">
        <f>IF(OR(F487="",H487="",I487=""),"",(H487-F487)*I487*IF(J487="",1,J487)*IF(D487="Short",-1,1))</f>
        <v/>
      </c>
      <c r="N487" s="16">
        <f>IF(M487="","",M487-IF(K487="",0,K487))</f>
        <v/>
      </c>
      <c r="O487" s="17">
        <f>IF(OR(N487="",L487="",F487="",I487=""),"",IF(F487=L487,"",N487/(ABS(F487-L487)*I487*IF(J487="",1,J487))))</f>
        <v/>
      </c>
      <c r="P487" s="12" t="n"/>
      <c r="Q487" s="12" t="n"/>
      <c r="R487" s="12" t="n"/>
      <c r="S487" s="12" t="n"/>
      <c r="T487" s="19">
        <f>IF(A487="","",CHOOSE(WEEKDAY(A487,2),"Mon","Tue","Wed","Thu","Fri","Sat","Sun"))</f>
        <v/>
      </c>
      <c r="U487" s="16">
        <f>IF(N487="",NA(),SUM(N$2:N487))</f>
        <v/>
      </c>
    </row>
    <row r="488">
      <c r="A488" s="11" t="n"/>
      <c r="B488" s="12" t="n"/>
      <c r="C488" s="12" t="n"/>
      <c r="D488" s="12" t="n"/>
      <c r="E488" s="13" t="n"/>
      <c r="F488" s="14" t="n"/>
      <c r="G488" s="13" t="n"/>
      <c r="H488" s="14" t="n"/>
      <c r="I488" s="12" t="n"/>
      <c r="J488" s="12" t="n"/>
      <c r="K488" s="15" t="n"/>
      <c r="L488" s="14" t="n"/>
      <c r="M488" s="16">
        <f>IF(OR(F488="",H488="",I488=""),"",(H488-F488)*I488*IF(J488="",1,J488)*IF(D488="Short",-1,1))</f>
        <v/>
      </c>
      <c r="N488" s="16">
        <f>IF(M488="","",M488-IF(K488="",0,K488))</f>
        <v/>
      </c>
      <c r="O488" s="17">
        <f>IF(OR(N488="",L488="",F488="",I488=""),"",IF(F488=L488,"",N488/(ABS(F488-L488)*I488*IF(J488="",1,J488))))</f>
        <v/>
      </c>
      <c r="P488" s="12" t="n"/>
      <c r="Q488" s="12" t="n"/>
      <c r="R488" s="12" t="n"/>
      <c r="S488" s="12" t="n"/>
      <c r="T488" s="19">
        <f>IF(A488="","",CHOOSE(WEEKDAY(A488,2),"Mon","Tue","Wed","Thu","Fri","Sat","Sun"))</f>
        <v/>
      </c>
      <c r="U488" s="16">
        <f>IF(N488="",NA(),SUM(N$2:N488))</f>
        <v/>
      </c>
    </row>
    <row r="489">
      <c r="A489" s="11" t="n"/>
      <c r="B489" s="12" t="n"/>
      <c r="C489" s="12" t="n"/>
      <c r="D489" s="12" t="n"/>
      <c r="E489" s="13" t="n"/>
      <c r="F489" s="14" t="n"/>
      <c r="G489" s="13" t="n"/>
      <c r="H489" s="14" t="n"/>
      <c r="I489" s="12" t="n"/>
      <c r="J489" s="12" t="n"/>
      <c r="K489" s="15" t="n"/>
      <c r="L489" s="14" t="n"/>
      <c r="M489" s="16">
        <f>IF(OR(F489="",H489="",I489=""),"",(H489-F489)*I489*IF(J489="",1,J489)*IF(D489="Short",-1,1))</f>
        <v/>
      </c>
      <c r="N489" s="16">
        <f>IF(M489="","",M489-IF(K489="",0,K489))</f>
        <v/>
      </c>
      <c r="O489" s="17">
        <f>IF(OR(N489="",L489="",F489="",I489=""),"",IF(F489=L489,"",N489/(ABS(F489-L489)*I489*IF(J489="",1,J489))))</f>
        <v/>
      </c>
      <c r="P489" s="12" t="n"/>
      <c r="Q489" s="12" t="n"/>
      <c r="R489" s="12" t="n"/>
      <c r="S489" s="12" t="n"/>
      <c r="T489" s="19">
        <f>IF(A489="","",CHOOSE(WEEKDAY(A489,2),"Mon","Tue","Wed","Thu","Fri","Sat","Sun"))</f>
        <v/>
      </c>
      <c r="U489" s="16">
        <f>IF(N489="",NA(),SUM(N$2:N489))</f>
        <v/>
      </c>
    </row>
    <row r="490">
      <c r="A490" s="11" t="n"/>
      <c r="B490" s="12" t="n"/>
      <c r="C490" s="12" t="n"/>
      <c r="D490" s="12" t="n"/>
      <c r="E490" s="13" t="n"/>
      <c r="F490" s="14" t="n"/>
      <c r="G490" s="13" t="n"/>
      <c r="H490" s="14" t="n"/>
      <c r="I490" s="12" t="n"/>
      <c r="J490" s="12" t="n"/>
      <c r="K490" s="15" t="n"/>
      <c r="L490" s="14" t="n"/>
      <c r="M490" s="16">
        <f>IF(OR(F490="",H490="",I490=""),"",(H490-F490)*I490*IF(J490="",1,J490)*IF(D490="Short",-1,1))</f>
        <v/>
      </c>
      <c r="N490" s="16">
        <f>IF(M490="","",M490-IF(K490="",0,K490))</f>
        <v/>
      </c>
      <c r="O490" s="17">
        <f>IF(OR(N490="",L490="",F490="",I490=""),"",IF(F490=L490,"",N490/(ABS(F490-L490)*I490*IF(J490="",1,J490))))</f>
        <v/>
      </c>
      <c r="P490" s="12" t="n"/>
      <c r="Q490" s="12" t="n"/>
      <c r="R490" s="12" t="n"/>
      <c r="S490" s="12" t="n"/>
      <c r="T490" s="19">
        <f>IF(A490="","",CHOOSE(WEEKDAY(A490,2),"Mon","Tue","Wed","Thu","Fri","Sat","Sun"))</f>
        <v/>
      </c>
      <c r="U490" s="16">
        <f>IF(N490="",NA(),SUM(N$2:N490))</f>
        <v/>
      </c>
    </row>
    <row r="491">
      <c r="A491" s="11" t="n"/>
      <c r="B491" s="12" t="n"/>
      <c r="C491" s="12" t="n"/>
      <c r="D491" s="12" t="n"/>
      <c r="E491" s="13" t="n"/>
      <c r="F491" s="14" t="n"/>
      <c r="G491" s="13" t="n"/>
      <c r="H491" s="14" t="n"/>
      <c r="I491" s="12" t="n"/>
      <c r="J491" s="12" t="n"/>
      <c r="K491" s="15" t="n"/>
      <c r="L491" s="14" t="n"/>
      <c r="M491" s="16">
        <f>IF(OR(F491="",H491="",I491=""),"",(H491-F491)*I491*IF(J491="",1,J491)*IF(D491="Short",-1,1))</f>
        <v/>
      </c>
      <c r="N491" s="16">
        <f>IF(M491="","",M491-IF(K491="",0,K491))</f>
        <v/>
      </c>
      <c r="O491" s="17">
        <f>IF(OR(N491="",L491="",F491="",I491=""),"",IF(F491=L491,"",N491/(ABS(F491-L491)*I491*IF(J491="",1,J491))))</f>
        <v/>
      </c>
      <c r="P491" s="12" t="n"/>
      <c r="Q491" s="12" t="n"/>
      <c r="R491" s="12" t="n"/>
      <c r="S491" s="12" t="n"/>
      <c r="T491" s="19">
        <f>IF(A491="","",CHOOSE(WEEKDAY(A491,2),"Mon","Tue","Wed","Thu","Fri","Sat","Sun"))</f>
        <v/>
      </c>
      <c r="U491" s="16">
        <f>IF(N491="",NA(),SUM(N$2:N491))</f>
        <v/>
      </c>
    </row>
    <row r="492">
      <c r="A492" s="11" t="n"/>
      <c r="B492" s="12" t="n"/>
      <c r="C492" s="12" t="n"/>
      <c r="D492" s="12" t="n"/>
      <c r="E492" s="13" t="n"/>
      <c r="F492" s="14" t="n"/>
      <c r="G492" s="13" t="n"/>
      <c r="H492" s="14" t="n"/>
      <c r="I492" s="12" t="n"/>
      <c r="J492" s="12" t="n"/>
      <c r="K492" s="15" t="n"/>
      <c r="L492" s="14" t="n"/>
      <c r="M492" s="16">
        <f>IF(OR(F492="",H492="",I492=""),"",(H492-F492)*I492*IF(J492="",1,J492)*IF(D492="Short",-1,1))</f>
        <v/>
      </c>
      <c r="N492" s="16">
        <f>IF(M492="","",M492-IF(K492="",0,K492))</f>
        <v/>
      </c>
      <c r="O492" s="17">
        <f>IF(OR(N492="",L492="",F492="",I492=""),"",IF(F492=L492,"",N492/(ABS(F492-L492)*I492*IF(J492="",1,J492))))</f>
        <v/>
      </c>
      <c r="P492" s="12" t="n"/>
      <c r="Q492" s="12" t="n"/>
      <c r="R492" s="12" t="n"/>
      <c r="S492" s="12" t="n"/>
      <c r="T492" s="19">
        <f>IF(A492="","",CHOOSE(WEEKDAY(A492,2),"Mon","Tue","Wed","Thu","Fri","Sat","Sun"))</f>
        <v/>
      </c>
      <c r="U492" s="16">
        <f>IF(N492="",NA(),SUM(N$2:N492))</f>
        <v/>
      </c>
    </row>
    <row r="493">
      <c r="A493" s="11" t="n"/>
      <c r="B493" s="12" t="n"/>
      <c r="C493" s="12" t="n"/>
      <c r="D493" s="12" t="n"/>
      <c r="E493" s="13" t="n"/>
      <c r="F493" s="14" t="n"/>
      <c r="G493" s="13" t="n"/>
      <c r="H493" s="14" t="n"/>
      <c r="I493" s="12" t="n"/>
      <c r="J493" s="12" t="n"/>
      <c r="K493" s="15" t="n"/>
      <c r="L493" s="14" t="n"/>
      <c r="M493" s="16">
        <f>IF(OR(F493="",H493="",I493=""),"",(H493-F493)*I493*IF(J493="",1,J493)*IF(D493="Short",-1,1))</f>
        <v/>
      </c>
      <c r="N493" s="16">
        <f>IF(M493="","",M493-IF(K493="",0,K493))</f>
        <v/>
      </c>
      <c r="O493" s="17">
        <f>IF(OR(N493="",L493="",F493="",I493=""),"",IF(F493=L493,"",N493/(ABS(F493-L493)*I493*IF(J493="",1,J493))))</f>
        <v/>
      </c>
      <c r="P493" s="12" t="n"/>
      <c r="Q493" s="12" t="n"/>
      <c r="R493" s="12" t="n"/>
      <c r="S493" s="12" t="n"/>
      <c r="T493" s="19">
        <f>IF(A493="","",CHOOSE(WEEKDAY(A493,2),"Mon","Tue","Wed","Thu","Fri","Sat","Sun"))</f>
        <v/>
      </c>
      <c r="U493" s="16">
        <f>IF(N493="",NA(),SUM(N$2:N493))</f>
        <v/>
      </c>
    </row>
    <row r="494">
      <c r="A494" s="11" t="n"/>
      <c r="B494" s="12" t="n"/>
      <c r="C494" s="12" t="n"/>
      <c r="D494" s="12" t="n"/>
      <c r="E494" s="13" t="n"/>
      <c r="F494" s="14" t="n"/>
      <c r="G494" s="13" t="n"/>
      <c r="H494" s="14" t="n"/>
      <c r="I494" s="12" t="n"/>
      <c r="J494" s="12" t="n"/>
      <c r="K494" s="15" t="n"/>
      <c r="L494" s="14" t="n"/>
      <c r="M494" s="16">
        <f>IF(OR(F494="",H494="",I494=""),"",(H494-F494)*I494*IF(J494="",1,J494)*IF(D494="Short",-1,1))</f>
        <v/>
      </c>
      <c r="N494" s="16">
        <f>IF(M494="","",M494-IF(K494="",0,K494))</f>
        <v/>
      </c>
      <c r="O494" s="17">
        <f>IF(OR(N494="",L494="",F494="",I494=""),"",IF(F494=L494,"",N494/(ABS(F494-L494)*I494*IF(J494="",1,J494))))</f>
        <v/>
      </c>
      <c r="P494" s="12" t="n"/>
      <c r="Q494" s="12" t="n"/>
      <c r="R494" s="12" t="n"/>
      <c r="S494" s="12" t="n"/>
      <c r="T494" s="19">
        <f>IF(A494="","",CHOOSE(WEEKDAY(A494,2),"Mon","Tue","Wed","Thu","Fri","Sat","Sun"))</f>
        <v/>
      </c>
      <c r="U494" s="16">
        <f>IF(N494="",NA(),SUM(N$2:N494))</f>
        <v/>
      </c>
    </row>
    <row r="495">
      <c r="A495" s="11" t="n"/>
      <c r="B495" s="12" t="n"/>
      <c r="C495" s="12" t="n"/>
      <c r="D495" s="12" t="n"/>
      <c r="E495" s="13" t="n"/>
      <c r="F495" s="14" t="n"/>
      <c r="G495" s="13" t="n"/>
      <c r="H495" s="14" t="n"/>
      <c r="I495" s="12" t="n"/>
      <c r="J495" s="12" t="n"/>
      <c r="K495" s="15" t="n"/>
      <c r="L495" s="14" t="n"/>
      <c r="M495" s="16">
        <f>IF(OR(F495="",H495="",I495=""),"",(H495-F495)*I495*IF(J495="",1,J495)*IF(D495="Short",-1,1))</f>
        <v/>
      </c>
      <c r="N495" s="16">
        <f>IF(M495="","",M495-IF(K495="",0,K495))</f>
        <v/>
      </c>
      <c r="O495" s="17">
        <f>IF(OR(N495="",L495="",F495="",I495=""),"",IF(F495=L495,"",N495/(ABS(F495-L495)*I495*IF(J495="",1,J495))))</f>
        <v/>
      </c>
      <c r="P495" s="12" t="n"/>
      <c r="Q495" s="12" t="n"/>
      <c r="R495" s="12" t="n"/>
      <c r="S495" s="12" t="n"/>
      <c r="T495" s="19">
        <f>IF(A495="","",CHOOSE(WEEKDAY(A495,2),"Mon","Tue","Wed","Thu","Fri","Sat","Sun"))</f>
        <v/>
      </c>
      <c r="U495" s="16">
        <f>IF(N495="",NA(),SUM(N$2:N495))</f>
        <v/>
      </c>
    </row>
    <row r="496">
      <c r="A496" s="11" t="n"/>
      <c r="B496" s="12" t="n"/>
      <c r="C496" s="12" t="n"/>
      <c r="D496" s="12" t="n"/>
      <c r="E496" s="13" t="n"/>
      <c r="F496" s="14" t="n"/>
      <c r="G496" s="13" t="n"/>
      <c r="H496" s="14" t="n"/>
      <c r="I496" s="12" t="n"/>
      <c r="J496" s="12" t="n"/>
      <c r="K496" s="15" t="n"/>
      <c r="L496" s="14" t="n"/>
      <c r="M496" s="16">
        <f>IF(OR(F496="",H496="",I496=""),"",(H496-F496)*I496*IF(J496="",1,J496)*IF(D496="Short",-1,1))</f>
        <v/>
      </c>
      <c r="N496" s="16">
        <f>IF(M496="","",M496-IF(K496="",0,K496))</f>
        <v/>
      </c>
      <c r="O496" s="17">
        <f>IF(OR(N496="",L496="",F496="",I496=""),"",IF(F496=L496,"",N496/(ABS(F496-L496)*I496*IF(J496="",1,J496))))</f>
        <v/>
      </c>
      <c r="P496" s="12" t="n"/>
      <c r="Q496" s="12" t="n"/>
      <c r="R496" s="12" t="n"/>
      <c r="S496" s="12" t="n"/>
      <c r="T496" s="19">
        <f>IF(A496="","",CHOOSE(WEEKDAY(A496,2),"Mon","Tue","Wed","Thu","Fri","Sat","Sun"))</f>
        <v/>
      </c>
      <c r="U496" s="16">
        <f>IF(N496="",NA(),SUM(N$2:N496))</f>
        <v/>
      </c>
    </row>
    <row r="497">
      <c r="A497" s="11" t="n"/>
      <c r="B497" s="12" t="n"/>
      <c r="C497" s="12" t="n"/>
      <c r="D497" s="12" t="n"/>
      <c r="E497" s="13" t="n"/>
      <c r="F497" s="14" t="n"/>
      <c r="G497" s="13" t="n"/>
      <c r="H497" s="14" t="n"/>
      <c r="I497" s="12" t="n"/>
      <c r="J497" s="12" t="n"/>
      <c r="K497" s="15" t="n"/>
      <c r="L497" s="14" t="n"/>
      <c r="M497" s="16">
        <f>IF(OR(F497="",H497="",I497=""),"",(H497-F497)*I497*IF(J497="",1,J497)*IF(D497="Short",-1,1))</f>
        <v/>
      </c>
      <c r="N497" s="16">
        <f>IF(M497="","",M497-IF(K497="",0,K497))</f>
        <v/>
      </c>
      <c r="O497" s="17">
        <f>IF(OR(N497="",L497="",F497="",I497=""),"",IF(F497=L497,"",N497/(ABS(F497-L497)*I497*IF(J497="",1,J497))))</f>
        <v/>
      </c>
      <c r="P497" s="12" t="n"/>
      <c r="Q497" s="12" t="n"/>
      <c r="R497" s="12" t="n"/>
      <c r="S497" s="12" t="n"/>
      <c r="T497" s="19">
        <f>IF(A497="","",CHOOSE(WEEKDAY(A497,2),"Mon","Tue","Wed","Thu","Fri","Sat","Sun"))</f>
        <v/>
      </c>
      <c r="U497" s="16">
        <f>IF(N497="",NA(),SUM(N$2:N497))</f>
        <v/>
      </c>
    </row>
    <row r="498">
      <c r="A498" s="11" t="n"/>
      <c r="B498" s="12" t="n"/>
      <c r="C498" s="12" t="n"/>
      <c r="D498" s="12" t="n"/>
      <c r="E498" s="13" t="n"/>
      <c r="F498" s="14" t="n"/>
      <c r="G498" s="13" t="n"/>
      <c r="H498" s="14" t="n"/>
      <c r="I498" s="12" t="n"/>
      <c r="J498" s="12" t="n"/>
      <c r="K498" s="15" t="n"/>
      <c r="L498" s="14" t="n"/>
      <c r="M498" s="16">
        <f>IF(OR(F498="",H498="",I498=""),"",(H498-F498)*I498*IF(J498="",1,J498)*IF(D498="Short",-1,1))</f>
        <v/>
      </c>
      <c r="N498" s="16">
        <f>IF(M498="","",M498-IF(K498="",0,K498))</f>
        <v/>
      </c>
      <c r="O498" s="17">
        <f>IF(OR(N498="",L498="",F498="",I498=""),"",IF(F498=L498,"",N498/(ABS(F498-L498)*I498*IF(J498="",1,J498))))</f>
        <v/>
      </c>
      <c r="P498" s="12" t="n"/>
      <c r="Q498" s="12" t="n"/>
      <c r="R498" s="12" t="n"/>
      <c r="S498" s="12" t="n"/>
      <c r="T498" s="19">
        <f>IF(A498="","",CHOOSE(WEEKDAY(A498,2),"Mon","Tue","Wed","Thu","Fri","Sat","Sun"))</f>
        <v/>
      </c>
      <c r="U498" s="16">
        <f>IF(N498="",NA(),SUM(N$2:N498))</f>
        <v/>
      </c>
    </row>
    <row r="499">
      <c r="A499" s="11" t="n"/>
      <c r="B499" s="12" t="n"/>
      <c r="C499" s="12" t="n"/>
      <c r="D499" s="12" t="n"/>
      <c r="E499" s="13" t="n"/>
      <c r="F499" s="14" t="n"/>
      <c r="G499" s="13" t="n"/>
      <c r="H499" s="14" t="n"/>
      <c r="I499" s="12" t="n"/>
      <c r="J499" s="12" t="n"/>
      <c r="K499" s="15" t="n"/>
      <c r="L499" s="14" t="n"/>
      <c r="M499" s="16">
        <f>IF(OR(F499="",H499="",I499=""),"",(H499-F499)*I499*IF(J499="",1,J499)*IF(D499="Short",-1,1))</f>
        <v/>
      </c>
      <c r="N499" s="16">
        <f>IF(M499="","",M499-IF(K499="",0,K499))</f>
        <v/>
      </c>
      <c r="O499" s="17">
        <f>IF(OR(N499="",L499="",F499="",I499=""),"",IF(F499=L499,"",N499/(ABS(F499-L499)*I499*IF(J499="",1,J499))))</f>
        <v/>
      </c>
      <c r="P499" s="12" t="n"/>
      <c r="Q499" s="12" t="n"/>
      <c r="R499" s="12" t="n"/>
      <c r="S499" s="12" t="n"/>
      <c r="T499" s="19">
        <f>IF(A499="","",CHOOSE(WEEKDAY(A499,2),"Mon","Tue","Wed","Thu","Fri","Sat","Sun"))</f>
        <v/>
      </c>
      <c r="U499" s="16">
        <f>IF(N499="",NA(),SUM(N$2:N499))</f>
        <v/>
      </c>
    </row>
    <row r="500">
      <c r="A500" s="11" t="n"/>
      <c r="B500" s="12" t="n"/>
      <c r="C500" s="12" t="n"/>
      <c r="D500" s="12" t="n"/>
      <c r="E500" s="13" t="n"/>
      <c r="F500" s="14" t="n"/>
      <c r="G500" s="13" t="n"/>
      <c r="H500" s="14" t="n"/>
      <c r="I500" s="12" t="n"/>
      <c r="J500" s="12" t="n"/>
      <c r="K500" s="15" t="n"/>
      <c r="L500" s="14" t="n"/>
      <c r="M500" s="16">
        <f>IF(OR(F500="",H500="",I500=""),"",(H500-F500)*I500*IF(J500="",1,J500)*IF(D500="Short",-1,1))</f>
        <v/>
      </c>
      <c r="N500" s="16">
        <f>IF(M500="","",M500-IF(K500="",0,K500))</f>
        <v/>
      </c>
      <c r="O500" s="17">
        <f>IF(OR(N500="",L500="",F500="",I500=""),"",IF(F500=L500,"",N500/(ABS(F500-L500)*I500*IF(J500="",1,J500))))</f>
        <v/>
      </c>
      <c r="P500" s="12" t="n"/>
      <c r="Q500" s="12" t="n"/>
      <c r="R500" s="12" t="n"/>
      <c r="S500" s="12" t="n"/>
      <c r="T500" s="19">
        <f>IF(A500="","",CHOOSE(WEEKDAY(A500,2),"Mon","Tue","Wed","Thu","Fri","Sat","Sun"))</f>
        <v/>
      </c>
      <c r="U500" s="16">
        <f>IF(N500="",NA(),SUM(N$2:N500))</f>
        <v/>
      </c>
    </row>
    <row r="501">
      <c r="A501" s="11" t="n"/>
      <c r="B501" s="12" t="n"/>
      <c r="C501" s="12" t="n"/>
      <c r="D501" s="12" t="n"/>
      <c r="E501" s="13" t="n"/>
      <c r="F501" s="14" t="n"/>
      <c r="G501" s="13" t="n"/>
      <c r="H501" s="14" t="n"/>
      <c r="I501" s="12" t="n"/>
      <c r="J501" s="12" t="n"/>
      <c r="K501" s="15" t="n"/>
      <c r="L501" s="14" t="n"/>
      <c r="M501" s="16">
        <f>IF(OR(F501="",H501="",I501=""),"",(H501-F501)*I501*IF(J501="",1,J501)*IF(D501="Short",-1,1))</f>
        <v/>
      </c>
      <c r="N501" s="16">
        <f>IF(M501="","",M501-IF(K501="",0,K501))</f>
        <v/>
      </c>
      <c r="O501" s="17">
        <f>IF(OR(N501="",L501="",F501="",I501=""),"",IF(F501=L501,"",N501/(ABS(F501-L501)*I501*IF(J501="",1,J501))))</f>
        <v/>
      </c>
      <c r="P501" s="12" t="n"/>
      <c r="Q501" s="12" t="n"/>
      <c r="R501" s="12" t="n"/>
      <c r="S501" s="12" t="n"/>
      <c r="T501" s="19">
        <f>IF(A501="","",CHOOSE(WEEKDAY(A501,2),"Mon","Tue","Wed","Thu","Fri","Sat","Sun"))</f>
        <v/>
      </c>
      <c r="U501" s="16">
        <f>IF(N501="",NA(),SUM(N$2:N501))</f>
        <v/>
      </c>
    </row>
  </sheetData>
  <autoFilter ref="A1:U501"/>
  <conditionalFormatting sqref="M2:M501">
    <cfRule type="expression" priority="1" dxfId="0">
      <formula>AND(ISNUMBER(M2),M2&gt;0)</formula>
    </cfRule>
    <cfRule type="expression" priority="2" dxfId="1">
      <formula>AND(ISNUMBER(M2),M2&lt;0)</formula>
    </cfRule>
  </conditionalFormatting>
  <conditionalFormatting sqref="N2:N501">
    <cfRule type="expression" priority="3" dxfId="0">
      <formula>AND(ISNUMBER(N2),N2&gt;0)</formula>
    </cfRule>
    <cfRule type="expression" priority="4" dxfId="1">
      <formula>AND(ISNUMBER(N2),N2&lt;0)</formula>
    </cfRule>
  </conditionalFormatting>
  <conditionalFormatting sqref="O2:O501">
    <cfRule type="expression" priority="5" dxfId="0">
      <formula>AND(ISNUMBER(O2),O2&gt;0)</formula>
    </cfRule>
    <cfRule type="expression" priority="6" dxfId="1">
      <formula>AND(ISNUMBER(O2),O2&lt;0)</formula>
    </cfRule>
  </conditionalFormatting>
  <conditionalFormatting sqref="U2:U501">
    <cfRule type="expression" priority="7" dxfId="2">
      <formula>ISERROR(U2)</formula>
    </cfRule>
  </conditionalFormatting>
  <dataValidations count="5">
    <dataValidation sqref="C2:C501" showDropDown="0" showInputMessage="0" showErrorMessage="0" allowBlank="1" errorTitle="Not in list" error="Pick a value from the dropdown (edit the lists in Settings)." type="list" errorStyle="stop">
      <formula1>"Stock,Option,Future,Forex,Crypto"</formula1>
    </dataValidation>
    <dataValidation sqref="D2:D501" showDropDown="0" showInputMessage="0" showErrorMessage="0" allowBlank="1" errorTitle="Not in list" error="Pick a value from the dropdown (edit the lists in Settings)." type="list" errorStyle="stop">
      <formula1>"Long,Short"</formula1>
    </dataValidation>
    <dataValidation sqref="P2:P501" showDropDown="0" showInputMessage="0" showErrorMessage="0" allowBlank="1" errorTitle="Not in list" error="Pick a value from the dropdown (edit the lists in Settings)." type="list" errorStyle="warning">
      <formula1>Settings!$A$2:$A$13</formula1>
    </dataValidation>
    <dataValidation sqref="Q2:Q501" showDropDown="0" showInputMessage="0" showErrorMessage="0" allowBlank="1" errorTitle="Not in list" error="Pick a value from the dropdown (edit the lists in Settings)." type="list" errorStyle="warning">
      <formula1>Settings!$B$2:$B$13</formula1>
    </dataValidation>
    <dataValidation sqref="R2:R501" showDropDown="0" showInputMessage="0" showErrorMessage="0" allowBlank="1" errorTitle="Not in list" error="Pick a value from the dropdown (edit the lists in Settings)." type="list" errorStyle="warning">
      <formula1>Settings!$C$2:$C$13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N36"/>
  <sheetViews>
    <sheetView showGridLines="0" workbookViewId="0">
      <selection activeCell="A1" sqref="A1"/>
    </sheetView>
  </sheetViews>
  <sheetFormatPr baseColWidth="8" defaultRowHeight="15"/>
  <cols>
    <col width="26" customWidth="1" min="1" max="1"/>
    <col width="12" customWidth="1" min="2" max="2"/>
    <col width="12" customWidth="1" min="3" max="3"/>
    <col width="14" customWidth="1" min="4" max="4"/>
    <col width="3" customWidth="1" min="5" max="5"/>
    <col width="14" customWidth="1" min="6" max="6"/>
    <col width="10" customWidth="1" min="7" max="7"/>
    <col width="10" customWidth="1" min="8" max="8"/>
    <col width="14" customWidth="1" min="9" max="9"/>
    <col width="3" customWidth="1" min="10" max="10"/>
    <col width="14" customWidth="1" min="11" max="11"/>
    <col width="10" customWidth="1" min="12" max="12"/>
    <col width="10" customWidth="1" min="13" max="13"/>
    <col width="14" customWidth="1" min="14" max="14"/>
  </cols>
  <sheetData>
    <row r="1" ht="30" customHeight="1">
      <c r="A1" s="2" t="inlineStr">
        <is>
          <t>TraderSync Trading Journal - Dashboard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</row>
    <row r="2">
      <c r="A2" s="20" t="inlineStr">
        <is>
          <t>Everything calculates from the Trade Log (Net P&amp;L). Formulas only, no macros.</t>
        </is>
      </c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</row>
    <row r="3">
      <c r="A3" s="21" t="inlineStr">
        <is>
          <t>Key numbers</t>
        </is>
      </c>
    </row>
    <row r="4" ht="21" customHeight="1">
      <c r="A4" s="22" t="inlineStr">
        <is>
          <t>Total net P&amp;L</t>
        </is>
      </c>
      <c r="B4" s="23">
        <f>SUM('Trade Log'!$N$2:$N$501)</f>
        <v/>
      </c>
    </row>
    <row r="5" ht="21" customHeight="1">
      <c r="A5" s="22" t="inlineStr">
        <is>
          <t>Number of trades</t>
        </is>
      </c>
      <c r="B5" s="24">
        <f>COUNT('Trade Log'!$N$2:$N$501)</f>
        <v/>
      </c>
    </row>
    <row r="6" ht="21" customHeight="1">
      <c r="A6" s="22" t="inlineStr">
        <is>
          <t>Win rate</t>
        </is>
      </c>
      <c r="B6" s="25">
        <f>IFERROR(COUNTIF('Trade Log'!$N$2:$N$501,"&gt;0")/COUNT('Trade Log'!$N$2:$N$501),0)</f>
        <v/>
      </c>
    </row>
    <row r="7" ht="21" customHeight="1">
      <c r="A7" s="22" t="inlineStr">
        <is>
          <t>Average win</t>
        </is>
      </c>
      <c r="B7" s="23">
        <f>IFERROR(AVERAGEIF('Trade Log'!$N$2:$N$501,"&gt;0"),0)</f>
        <v/>
      </c>
    </row>
    <row r="8" ht="21" customHeight="1">
      <c r="A8" s="22" t="inlineStr">
        <is>
          <t>Average loss</t>
        </is>
      </c>
      <c r="B8" s="23">
        <f>IFERROR(AVERAGEIF('Trade Log'!$N$2:$N$501,"&lt;0"),0)</f>
        <v/>
      </c>
    </row>
    <row r="9" ht="21" customHeight="1">
      <c r="A9" s="22" t="inlineStr">
        <is>
          <t>Profit factor</t>
        </is>
      </c>
      <c r="B9" s="26">
        <f>IFERROR(SUMIF('Trade Log'!$N$2:$N$501,"&gt;0")/ABS(SUMIF('Trade Log'!$N$2:$N$501,"&lt;0")),"n/a")</f>
        <v/>
      </c>
    </row>
    <row r="10" ht="21" customHeight="1">
      <c r="A10" s="22" t="inlineStr">
        <is>
          <t>Expectancy per trade</t>
        </is>
      </c>
      <c r="B10" s="23">
        <f>IFERROR(SUM('Trade Log'!$N$2:$N$501)/COUNT('Trade Log'!$N$2:$N$501),0)</f>
        <v/>
      </c>
    </row>
    <row r="11" ht="21" customHeight="1">
      <c r="A11" s="22" t="inlineStr">
        <is>
          <t>Largest win</t>
        </is>
      </c>
      <c r="B11" s="23">
        <f>IF(COUNT('Trade Log'!$N$2:$N$501)=0,0,MAX(0,MAX('Trade Log'!$N$2:$N$501)))</f>
        <v/>
      </c>
    </row>
    <row r="12" ht="21" customHeight="1">
      <c r="A12" s="22" t="inlineStr">
        <is>
          <t>Largest loss</t>
        </is>
      </c>
      <c r="B12" s="23">
        <f>IF(COUNT('Trade Log'!$N$2:$N$501)=0,0,MIN(0,MIN('Trade Log'!$N$2:$N$501)))</f>
        <v/>
      </c>
    </row>
    <row r="13" ht="21" customHeight="1">
      <c r="A13" s="22" t="inlineStr">
        <is>
          <t>Average R-multiple</t>
        </is>
      </c>
      <c r="B13" s="27">
        <f>IFERROR(AVERAGE('Trade Log'!$O$2:$O$501),0)</f>
        <v/>
      </c>
    </row>
    <row r="23">
      <c r="A23" s="21" t="inlineStr">
        <is>
          <t>P&amp;L by setup</t>
        </is>
      </c>
      <c r="F23" s="21" t="inlineStr">
        <is>
          <t>P&amp;L by weekday</t>
        </is>
      </c>
      <c r="K23" s="21" t="inlineStr">
        <is>
          <t>P&amp;L by asset type</t>
        </is>
      </c>
    </row>
    <row r="24">
      <c r="A24" s="28" t="inlineStr">
        <is>
          <t>Setup</t>
        </is>
      </c>
      <c r="B24" s="28" t="inlineStr">
        <is>
          <t>Trades</t>
        </is>
      </c>
      <c r="C24" s="28" t="inlineStr">
        <is>
          <t>Win rate</t>
        </is>
      </c>
      <c r="D24" s="28" t="inlineStr">
        <is>
          <t>Net P&amp;L</t>
        </is>
      </c>
      <c r="F24" s="28" t="inlineStr">
        <is>
          <t>Weekday</t>
        </is>
      </c>
      <c r="G24" s="28" t="inlineStr">
        <is>
          <t>Trades</t>
        </is>
      </c>
      <c r="H24" s="28" t="inlineStr">
        <is>
          <t>Win rate</t>
        </is>
      </c>
      <c r="I24" s="28" t="inlineStr">
        <is>
          <t>Net P&amp;L</t>
        </is>
      </c>
      <c r="K24" s="28" t="inlineStr">
        <is>
          <t>Asset type</t>
        </is>
      </c>
      <c r="L24" s="28" t="inlineStr">
        <is>
          <t>Trades</t>
        </is>
      </c>
      <c r="M24" s="28" t="inlineStr">
        <is>
          <t>Win rate</t>
        </is>
      </c>
      <c r="N24" s="28" t="inlineStr">
        <is>
          <t>Net P&amp;L</t>
        </is>
      </c>
    </row>
    <row r="25">
      <c r="A25" s="12">
        <f>IF(Settings!A2="","",Settings!A2)</f>
        <v/>
      </c>
      <c r="B25" s="12">
        <f>IF(A25="","",COUNTIFS('Trade Log'!$P$2:$P$501,A25,'Trade Log'!$N$2:$N$501,"&gt;=-1E+99"))</f>
        <v/>
      </c>
      <c r="C25" s="29">
        <f>IF(OR(A25="",N(B25)=0),"",COUNTIFS('Trade Log'!$P$2:$P$501,A25,'Trade Log'!$N$2:$N$501,"&gt;0")/B25)</f>
        <v/>
      </c>
      <c r="D25" s="30">
        <f>IF(A25="","",SUMIFS('Trade Log'!$N$2:$N$501,'Trade Log'!$P$2:$P$501,A25))</f>
        <v/>
      </c>
      <c r="F25" s="12" t="inlineStr">
        <is>
          <t>Mon</t>
        </is>
      </c>
      <c r="G25" s="12">
        <f>IF(F25="","",COUNTIFS('Trade Log'!$T$2:$T$501,F25,'Trade Log'!$N$2:$N$501,"&gt;=-1E+99"))</f>
        <v/>
      </c>
      <c r="H25" s="29">
        <f>IF(OR(F25="",N(G25)=0),"",COUNTIFS('Trade Log'!$T$2:$T$501,F25,'Trade Log'!$N$2:$N$501,"&gt;0")/G25)</f>
        <v/>
      </c>
      <c r="I25" s="30">
        <f>IF(F25="","",SUMIFS('Trade Log'!$N$2:$N$501,'Trade Log'!$T$2:$T$501,F25))</f>
        <v/>
      </c>
      <c r="K25" s="12" t="inlineStr">
        <is>
          <t>Stock</t>
        </is>
      </c>
      <c r="L25" s="12">
        <f>IF(K25="","",COUNTIFS('Trade Log'!$C$2:$C$501,K25,'Trade Log'!$N$2:$N$501,"&gt;=-1E+99"))</f>
        <v/>
      </c>
      <c r="M25" s="29">
        <f>IF(OR(K25="",N(L25)=0),"",COUNTIFS('Trade Log'!$C$2:$C$501,K25,'Trade Log'!$N$2:$N$501,"&gt;0")/L25)</f>
        <v/>
      </c>
      <c r="N25" s="30">
        <f>IF(K25="","",SUMIFS('Trade Log'!$N$2:$N$501,'Trade Log'!$C$2:$C$501,K25))</f>
        <v/>
      </c>
    </row>
    <row r="26">
      <c r="A26" s="12">
        <f>IF(Settings!A3="","",Settings!A3)</f>
        <v/>
      </c>
      <c r="B26" s="12">
        <f>IF(A26="","",COUNTIFS('Trade Log'!$P$2:$P$501,A26,'Trade Log'!$N$2:$N$501,"&gt;=-1E+99"))</f>
        <v/>
      </c>
      <c r="C26" s="29">
        <f>IF(OR(A26="",N(B26)=0),"",COUNTIFS('Trade Log'!$P$2:$P$501,A26,'Trade Log'!$N$2:$N$501,"&gt;0")/B26)</f>
        <v/>
      </c>
      <c r="D26" s="30">
        <f>IF(A26="","",SUMIFS('Trade Log'!$N$2:$N$501,'Trade Log'!$P$2:$P$501,A26))</f>
        <v/>
      </c>
      <c r="F26" s="12" t="inlineStr">
        <is>
          <t>Tue</t>
        </is>
      </c>
      <c r="G26" s="12">
        <f>IF(F26="","",COUNTIFS('Trade Log'!$T$2:$T$501,F26,'Trade Log'!$N$2:$N$501,"&gt;=-1E+99"))</f>
        <v/>
      </c>
      <c r="H26" s="29">
        <f>IF(OR(F26="",N(G26)=0),"",COUNTIFS('Trade Log'!$T$2:$T$501,F26,'Trade Log'!$N$2:$N$501,"&gt;0")/G26)</f>
        <v/>
      </c>
      <c r="I26" s="30">
        <f>IF(F26="","",SUMIFS('Trade Log'!$N$2:$N$501,'Trade Log'!$T$2:$T$501,F26))</f>
        <v/>
      </c>
      <c r="K26" s="12" t="inlineStr">
        <is>
          <t>Option</t>
        </is>
      </c>
      <c r="L26" s="12">
        <f>IF(K26="","",COUNTIFS('Trade Log'!$C$2:$C$501,K26,'Trade Log'!$N$2:$N$501,"&gt;=-1E+99"))</f>
        <v/>
      </c>
      <c r="M26" s="29">
        <f>IF(OR(K26="",N(L26)=0),"",COUNTIFS('Trade Log'!$C$2:$C$501,K26,'Trade Log'!$N$2:$N$501,"&gt;0")/L26)</f>
        <v/>
      </c>
      <c r="N26" s="30">
        <f>IF(K26="","",SUMIFS('Trade Log'!$N$2:$N$501,'Trade Log'!$C$2:$C$501,K26))</f>
        <v/>
      </c>
    </row>
    <row r="27">
      <c r="A27" s="12">
        <f>IF(Settings!A4="","",Settings!A4)</f>
        <v/>
      </c>
      <c r="B27" s="12">
        <f>IF(A27="","",COUNTIFS('Trade Log'!$P$2:$P$501,A27,'Trade Log'!$N$2:$N$501,"&gt;=-1E+99"))</f>
        <v/>
      </c>
      <c r="C27" s="29">
        <f>IF(OR(A27="",N(B27)=0),"",COUNTIFS('Trade Log'!$P$2:$P$501,A27,'Trade Log'!$N$2:$N$501,"&gt;0")/B27)</f>
        <v/>
      </c>
      <c r="D27" s="30">
        <f>IF(A27="","",SUMIFS('Trade Log'!$N$2:$N$501,'Trade Log'!$P$2:$P$501,A27))</f>
        <v/>
      </c>
      <c r="F27" s="12" t="inlineStr">
        <is>
          <t>Wed</t>
        </is>
      </c>
      <c r="G27" s="12">
        <f>IF(F27="","",COUNTIFS('Trade Log'!$T$2:$T$501,F27,'Trade Log'!$N$2:$N$501,"&gt;=-1E+99"))</f>
        <v/>
      </c>
      <c r="H27" s="29">
        <f>IF(OR(F27="",N(G27)=0),"",COUNTIFS('Trade Log'!$T$2:$T$501,F27,'Trade Log'!$N$2:$N$501,"&gt;0")/G27)</f>
        <v/>
      </c>
      <c r="I27" s="30">
        <f>IF(F27="","",SUMIFS('Trade Log'!$N$2:$N$501,'Trade Log'!$T$2:$T$501,F27))</f>
        <v/>
      </c>
      <c r="K27" s="12" t="inlineStr">
        <is>
          <t>Future</t>
        </is>
      </c>
      <c r="L27" s="12">
        <f>IF(K27="","",COUNTIFS('Trade Log'!$C$2:$C$501,K27,'Trade Log'!$N$2:$N$501,"&gt;=-1E+99"))</f>
        <v/>
      </c>
      <c r="M27" s="29">
        <f>IF(OR(K27="",N(L27)=0),"",COUNTIFS('Trade Log'!$C$2:$C$501,K27,'Trade Log'!$N$2:$N$501,"&gt;0")/L27)</f>
        <v/>
      </c>
      <c r="N27" s="30">
        <f>IF(K27="","",SUMIFS('Trade Log'!$N$2:$N$501,'Trade Log'!$C$2:$C$501,K27))</f>
        <v/>
      </c>
    </row>
    <row r="28">
      <c r="A28" s="12">
        <f>IF(Settings!A5="","",Settings!A5)</f>
        <v/>
      </c>
      <c r="B28" s="12">
        <f>IF(A28="","",COUNTIFS('Trade Log'!$P$2:$P$501,A28,'Trade Log'!$N$2:$N$501,"&gt;=-1E+99"))</f>
        <v/>
      </c>
      <c r="C28" s="29">
        <f>IF(OR(A28="",N(B28)=0),"",COUNTIFS('Trade Log'!$P$2:$P$501,A28,'Trade Log'!$N$2:$N$501,"&gt;0")/B28)</f>
        <v/>
      </c>
      <c r="D28" s="30">
        <f>IF(A28="","",SUMIFS('Trade Log'!$N$2:$N$501,'Trade Log'!$P$2:$P$501,A28))</f>
        <v/>
      </c>
      <c r="F28" s="12" t="inlineStr">
        <is>
          <t>Thu</t>
        </is>
      </c>
      <c r="G28" s="12">
        <f>IF(F28="","",COUNTIFS('Trade Log'!$T$2:$T$501,F28,'Trade Log'!$N$2:$N$501,"&gt;=-1E+99"))</f>
        <v/>
      </c>
      <c r="H28" s="29">
        <f>IF(OR(F28="",N(G28)=0),"",COUNTIFS('Trade Log'!$T$2:$T$501,F28,'Trade Log'!$N$2:$N$501,"&gt;0")/G28)</f>
        <v/>
      </c>
      <c r="I28" s="30">
        <f>IF(F28="","",SUMIFS('Trade Log'!$N$2:$N$501,'Trade Log'!$T$2:$T$501,F28))</f>
        <v/>
      </c>
      <c r="K28" s="12" t="inlineStr">
        <is>
          <t>Forex</t>
        </is>
      </c>
      <c r="L28" s="12">
        <f>IF(K28="","",COUNTIFS('Trade Log'!$C$2:$C$501,K28,'Trade Log'!$N$2:$N$501,"&gt;=-1E+99"))</f>
        <v/>
      </c>
      <c r="M28" s="29">
        <f>IF(OR(K28="",N(L28)=0),"",COUNTIFS('Trade Log'!$C$2:$C$501,K28,'Trade Log'!$N$2:$N$501,"&gt;0")/L28)</f>
        <v/>
      </c>
      <c r="N28" s="30">
        <f>IF(K28="","",SUMIFS('Trade Log'!$N$2:$N$501,'Trade Log'!$C$2:$C$501,K28))</f>
        <v/>
      </c>
    </row>
    <row r="29">
      <c r="A29" s="12">
        <f>IF(Settings!A6="","",Settings!A6)</f>
        <v/>
      </c>
      <c r="B29" s="12">
        <f>IF(A29="","",COUNTIFS('Trade Log'!$P$2:$P$501,A29,'Trade Log'!$N$2:$N$501,"&gt;=-1E+99"))</f>
        <v/>
      </c>
      <c r="C29" s="29">
        <f>IF(OR(A29="",N(B29)=0),"",COUNTIFS('Trade Log'!$P$2:$P$501,A29,'Trade Log'!$N$2:$N$501,"&gt;0")/B29)</f>
        <v/>
      </c>
      <c r="D29" s="30">
        <f>IF(A29="","",SUMIFS('Trade Log'!$N$2:$N$501,'Trade Log'!$P$2:$P$501,A29))</f>
        <v/>
      </c>
      <c r="F29" s="12" t="inlineStr">
        <is>
          <t>Fri</t>
        </is>
      </c>
      <c r="G29" s="12">
        <f>IF(F29="","",COUNTIFS('Trade Log'!$T$2:$T$501,F29,'Trade Log'!$N$2:$N$501,"&gt;=-1E+99"))</f>
        <v/>
      </c>
      <c r="H29" s="29">
        <f>IF(OR(F29="",N(G29)=0),"",COUNTIFS('Trade Log'!$T$2:$T$501,F29,'Trade Log'!$N$2:$N$501,"&gt;0")/G29)</f>
        <v/>
      </c>
      <c r="I29" s="30">
        <f>IF(F29="","",SUMIFS('Trade Log'!$N$2:$N$501,'Trade Log'!$T$2:$T$501,F29))</f>
        <v/>
      </c>
      <c r="K29" s="12" t="inlineStr">
        <is>
          <t>Crypto</t>
        </is>
      </c>
      <c r="L29" s="12">
        <f>IF(K29="","",COUNTIFS('Trade Log'!$C$2:$C$501,K29,'Trade Log'!$N$2:$N$501,"&gt;=-1E+99"))</f>
        <v/>
      </c>
      <c r="M29" s="29">
        <f>IF(OR(K29="",N(L29)=0),"",COUNTIFS('Trade Log'!$C$2:$C$501,K29,'Trade Log'!$N$2:$N$501,"&gt;0")/L29)</f>
        <v/>
      </c>
      <c r="N29" s="30">
        <f>IF(K29="","",SUMIFS('Trade Log'!$N$2:$N$501,'Trade Log'!$C$2:$C$501,K29))</f>
        <v/>
      </c>
    </row>
    <row r="30">
      <c r="A30" s="12">
        <f>IF(Settings!A7="","",Settings!A7)</f>
        <v/>
      </c>
      <c r="B30" s="12">
        <f>IF(A30="","",COUNTIFS('Trade Log'!$P$2:$P$501,A30,'Trade Log'!$N$2:$N$501,"&gt;=-1E+99"))</f>
        <v/>
      </c>
      <c r="C30" s="29">
        <f>IF(OR(A30="",N(B30)=0),"",COUNTIFS('Trade Log'!$P$2:$P$501,A30,'Trade Log'!$N$2:$N$501,"&gt;0")/B30)</f>
        <v/>
      </c>
      <c r="D30" s="30">
        <f>IF(A30="","",SUMIFS('Trade Log'!$N$2:$N$501,'Trade Log'!$P$2:$P$501,A30))</f>
        <v/>
      </c>
      <c r="F30" s="12" t="inlineStr">
        <is>
          <t>Sat</t>
        </is>
      </c>
      <c r="G30" s="12">
        <f>IF(F30="","",COUNTIFS('Trade Log'!$T$2:$T$501,F30,'Trade Log'!$N$2:$N$501,"&gt;=-1E+99"))</f>
        <v/>
      </c>
      <c r="H30" s="29">
        <f>IF(OR(F30="",N(G30)=0),"",COUNTIFS('Trade Log'!$T$2:$T$501,F30,'Trade Log'!$N$2:$N$501,"&gt;0")/G30)</f>
        <v/>
      </c>
      <c r="I30" s="30">
        <f>IF(F30="","",SUMIFS('Trade Log'!$N$2:$N$501,'Trade Log'!$T$2:$T$501,F30))</f>
        <v/>
      </c>
    </row>
    <row r="31">
      <c r="A31" s="12">
        <f>IF(Settings!A8="","",Settings!A8)</f>
        <v/>
      </c>
      <c r="B31" s="12">
        <f>IF(A31="","",COUNTIFS('Trade Log'!$P$2:$P$501,A31,'Trade Log'!$N$2:$N$501,"&gt;=-1E+99"))</f>
        <v/>
      </c>
      <c r="C31" s="29">
        <f>IF(OR(A31="",N(B31)=0),"",COUNTIFS('Trade Log'!$P$2:$P$501,A31,'Trade Log'!$N$2:$N$501,"&gt;0")/B31)</f>
        <v/>
      </c>
      <c r="D31" s="30">
        <f>IF(A31="","",SUMIFS('Trade Log'!$N$2:$N$501,'Trade Log'!$P$2:$P$501,A31))</f>
        <v/>
      </c>
      <c r="F31" s="12" t="inlineStr">
        <is>
          <t>Sun</t>
        </is>
      </c>
      <c r="G31" s="12">
        <f>IF(F31="","",COUNTIFS('Trade Log'!$T$2:$T$501,F31,'Trade Log'!$N$2:$N$501,"&gt;=-1E+99"))</f>
        <v/>
      </c>
      <c r="H31" s="29">
        <f>IF(OR(F31="",N(G31)=0),"",COUNTIFS('Trade Log'!$T$2:$T$501,F31,'Trade Log'!$N$2:$N$501,"&gt;0")/G31)</f>
        <v/>
      </c>
      <c r="I31" s="30">
        <f>IF(F31="","",SUMIFS('Trade Log'!$N$2:$N$501,'Trade Log'!$T$2:$T$501,F31))</f>
        <v/>
      </c>
    </row>
    <row r="32">
      <c r="A32" s="12">
        <f>IF(Settings!A9="","",Settings!A9)</f>
        <v/>
      </c>
      <c r="B32" s="12">
        <f>IF(A32="","",COUNTIFS('Trade Log'!$P$2:$P$501,A32,'Trade Log'!$N$2:$N$501,"&gt;=-1E+99"))</f>
        <v/>
      </c>
      <c r="C32" s="29">
        <f>IF(OR(A32="",N(B32)=0),"",COUNTIFS('Trade Log'!$P$2:$P$501,A32,'Trade Log'!$N$2:$N$501,"&gt;0")/B32)</f>
        <v/>
      </c>
      <c r="D32" s="30">
        <f>IF(A32="","",SUMIFS('Trade Log'!$N$2:$N$501,'Trade Log'!$P$2:$P$501,A32))</f>
        <v/>
      </c>
    </row>
    <row r="33">
      <c r="A33" s="12">
        <f>IF(Settings!A10="","",Settings!A10)</f>
        <v/>
      </c>
      <c r="B33" s="12">
        <f>IF(A33="","",COUNTIFS('Trade Log'!$P$2:$P$501,A33,'Trade Log'!$N$2:$N$501,"&gt;=-1E+99"))</f>
        <v/>
      </c>
      <c r="C33" s="29">
        <f>IF(OR(A33="",N(B33)=0),"",COUNTIFS('Trade Log'!$P$2:$P$501,A33,'Trade Log'!$N$2:$N$501,"&gt;0")/B33)</f>
        <v/>
      </c>
      <c r="D33" s="30">
        <f>IF(A33="","",SUMIFS('Trade Log'!$N$2:$N$501,'Trade Log'!$P$2:$P$501,A33))</f>
        <v/>
      </c>
    </row>
    <row r="34">
      <c r="A34" s="12">
        <f>IF(Settings!A11="","",Settings!A11)</f>
        <v/>
      </c>
      <c r="B34" s="12">
        <f>IF(A34="","",COUNTIFS('Trade Log'!$P$2:$P$501,A34,'Trade Log'!$N$2:$N$501,"&gt;=-1E+99"))</f>
        <v/>
      </c>
      <c r="C34" s="29">
        <f>IF(OR(A34="",N(B34)=0),"",COUNTIFS('Trade Log'!$P$2:$P$501,A34,'Trade Log'!$N$2:$N$501,"&gt;0")/B34)</f>
        <v/>
      </c>
      <c r="D34" s="30">
        <f>IF(A34="","",SUMIFS('Trade Log'!$N$2:$N$501,'Trade Log'!$P$2:$P$501,A34))</f>
        <v/>
      </c>
    </row>
    <row r="35">
      <c r="A35" s="12">
        <f>IF(Settings!A12="","",Settings!A12)</f>
        <v/>
      </c>
      <c r="B35" s="12">
        <f>IF(A35="","",COUNTIFS('Trade Log'!$P$2:$P$501,A35,'Trade Log'!$N$2:$N$501,"&gt;=-1E+99"))</f>
        <v/>
      </c>
      <c r="C35" s="29">
        <f>IF(OR(A35="",N(B35)=0),"",COUNTIFS('Trade Log'!$P$2:$P$501,A35,'Trade Log'!$N$2:$N$501,"&gt;0")/B35)</f>
        <v/>
      </c>
      <c r="D35" s="30">
        <f>IF(A35="","",SUMIFS('Trade Log'!$N$2:$N$501,'Trade Log'!$P$2:$P$501,A35))</f>
        <v/>
      </c>
    </row>
    <row r="36">
      <c r="A36" s="12">
        <f>IF(Settings!A13="","",Settings!A13)</f>
        <v/>
      </c>
      <c r="B36" s="12">
        <f>IF(A36="","",COUNTIFS('Trade Log'!$P$2:$P$501,A36,'Trade Log'!$N$2:$N$501,"&gt;=-1E+99"))</f>
        <v/>
      </c>
      <c r="C36" s="29">
        <f>IF(OR(A36="",N(B36)=0),"",COUNTIFS('Trade Log'!$P$2:$P$501,A36,'Trade Log'!$N$2:$N$501,"&gt;0")/B36)</f>
        <v/>
      </c>
      <c r="D36" s="30">
        <f>IF(A36="","",SUMIFS('Trade Log'!$N$2:$N$501,'Trade Log'!$P$2:$P$501,A36))</f>
        <v/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3"/>
  <sheetViews>
    <sheetView showGridLines="0" workbookViewId="0">
      <selection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  <col width="26" customWidth="1" min="4" max="4"/>
  </cols>
  <sheetData>
    <row r="1">
      <c r="A1" s="31" t="inlineStr">
        <is>
          <t>Setups</t>
        </is>
      </c>
      <c r="B1" s="31" t="inlineStr">
        <is>
          <t>Mistakes</t>
        </is>
      </c>
      <c r="C1" s="31" t="inlineStr">
        <is>
          <t>Emotions</t>
        </is>
      </c>
      <c r="D1" s="32" t="inlineStr">
        <is>
          <t>Asset types (fixed)</t>
        </is>
      </c>
      <c r="F1" s="5" t="inlineStr">
        <is>
          <t>Edit the purple lists (12 slots each). The Dashboard shows the first 12 setups.</t>
        </is>
      </c>
    </row>
    <row r="2">
      <c r="A2" s="33" t="inlineStr">
        <is>
          <t>Breakout</t>
        </is>
      </c>
      <c r="B2" s="33" t="inlineStr">
        <is>
          <t>None</t>
        </is>
      </c>
      <c r="C2" s="33" t="inlineStr">
        <is>
          <t>Calm</t>
        </is>
      </c>
      <c r="D2" s="33" t="inlineStr">
        <is>
          <t>Stock</t>
        </is>
      </c>
    </row>
    <row r="3">
      <c r="A3" s="33" t="inlineStr">
        <is>
          <t>Pullback</t>
        </is>
      </c>
      <c r="B3" s="33" t="inlineStr">
        <is>
          <t>Chased entry</t>
        </is>
      </c>
      <c r="C3" s="33" t="inlineStr">
        <is>
          <t>Confident</t>
        </is>
      </c>
      <c r="D3" s="33" t="inlineStr">
        <is>
          <t>Option</t>
        </is>
      </c>
    </row>
    <row r="4">
      <c r="A4" s="33" t="inlineStr">
        <is>
          <t>Reversal</t>
        </is>
      </c>
      <c r="B4" s="33" t="inlineStr">
        <is>
          <t>Moved stop</t>
        </is>
      </c>
      <c r="C4" s="33" t="inlineStr">
        <is>
          <t>Fearful</t>
        </is>
      </c>
      <c r="D4" s="33" t="inlineStr">
        <is>
          <t>Future</t>
        </is>
      </c>
    </row>
    <row r="5">
      <c r="A5" s="33" t="inlineStr">
        <is>
          <t>Opening Range</t>
        </is>
      </c>
      <c r="B5" s="33" t="inlineStr">
        <is>
          <t>No stop</t>
        </is>
      </c>
      <c r="C5" s="33" t="inlineStr">
        <is>
          <t>Greedy</t>
        </is>
      </c>
      <c r="D5" s="33" t="inlineStr">
        <is>
          <t>Forex</t>
        </is>
      </c>
    </row>
    <row r="6">
      <c r="A6" s="33" t="inlineStr">
        <is>
          <t>Trend Follow</t>
        </is>
      </c>
      <c r="B6" s="33" t="inlineStr">
        <is>
          <t>Oversized</t>
        </is>
      </c>
      <c r="C6" s="33" t="inlineStr">
        <is>
          <t>Anxious</t>
        </is>
      </c>
      <c r="D6" s="33" t="inlineStr">
        <is>
          <t>Crypto</t>
        </is>
      </c>
    </row>
    <row r="7">
      <c r="A7" s="33" t="inlineStr">
        <is>
          <t>Gap &amp; Go</t>
        </is>
      </c>
      <c r="B7" s="33" t="inlineStr">
        <is>
          <t>Early exit</t>
        </is>
      </c>
      <c r="C7" s="33" t="inlineStr">
        <is>
          <t>FOMO</t>
        </is>
      </c>
      <c r="D7" s="33" t="n"/>
    </row>
    <row r="8">
      <c r="A8" s="33" t="inlineStr">
        <is>
          <t>VWAP Reclaim</t>
        </is>
      </c>
      <c r="B8" s="33" t="inlineStr">
        <is>
          <t>Held too long</t>
        </is>
      </c>
      <c r="C8" s="33" t="inlineStr">
        <is>
          <t>Frustrated</t>
        </is>
      </c>
      <c r="D8" s="33" t="n"/>
    </row>
    <row r="9">
      <c r="A9" s="33" t="inlineStr">
        <is>
          <t>News / Earnings</t>
        </is>
      </c>
      <c r="B9" s="33" t="inlineStr">
        <is>
          <t>Revenge trade</t>
        </is>
      </c>
      <c r="C9" s="33" t="inlineStr">
        <is>
          <t>Bored</t>
        </is>
      </c>
      <c r="D9" s="33" t="n"/>
    </row>
    <row r="10">
      <c r="A10" s="33" t="n"/>
      <c r="B10" s="33" t="inlineStr">
        <is>
          <t>Ignored plan</t>
        </is>
      </c>
      <c r="C10" s="33" t="n"/>
      <c r="D10" s="33" t="n"/>
    </row>
    <row r="11">
      <c r="A11" s="33" t="n"/>
      <c r="B11" s="33" t="n"/>
      <c r="C11" s="33" t="n"/>
      <c r="D11" s="33" t="n"/>
    </row>
    <row r="12">
      <c r="A12" s="33" t="n"/>
      <c r="B12" s="33" t="n"/>
      <c r="C12" s="33" t="n"/>
      <c r="D12" s="33" t="n"/>
    </row>
    <row r="13">
      <c r="A13" s="33" t="n"/>
      <c r="B13" s="33" t="n"/>
      <c r="C13" s="33" t="n"/>
      <c r="D13" s="33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2026-10-22T15:37:25Z</dcterms:created>
  <dcterms:modified xsi:type="dcterms:W3CDTF">2026-10-22T15:37:25Z</dcterms:modified>
</cp:coreProperties>
</file>